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705" windowWidth="16410" windowHeight="9840"/>
  </bookViews>
  <sheets>
    <sheet name="f2" sheetId="1" r:id="rId1"/>
  </sheets>
  <definedNames>
    <definedName name="_xlnm.Print_Titles" localSheetId="0">'f2'!$19:$25</definedName>
  </definedNames>
  <calcPr calcId="145621"/>
</workbook>
</file>

<file path=xl/calcChain.xml><?xml version="1.0" encoding="utf-8"?>
<calcChain xmlns="http://schemas.openxmlformats.org/spreadsheetml/2006/main">
  <c r="L342" i="1" l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J205" i="1" s="1"/>
  <c r="I206" i="1"/>
  <c r="L205" i="1"/>
  <c r="K205" i="1"/>
  <c r="I205" i="1"/>
  <c r="L199" i="1"/>
  <c r="K199" i="1"/>
  <c r="J199" i="1"/>
  <c r="I199" i="1"/>
  <c r="L198" i="1"/>
  <c r="K198" i="1"/>
  <c r="J198" i="1"/>
  <c r="J197" i="1" s="1"/>
  <c r="I198" i="1"/>
  <c r="L197" i="1"/>
  <c r="K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J180" i="1" s="1"/>
  <c r="I181" i="1"/>
  <c r="L180" i="1"/>
  <c r="K180" i="1"/>
  <c r="I180" i="1"/>
  <c r="L178" i="1"/>
  <c r="K178" i="1"/>
  <c r="J178" i="1"/>
  <c r="I178" i="1"/>
  <c r="L177" i="1"/>
  <c r="K177" i="1"/>
  <c r="J177" i="1"/>
  <c r="J176" i="1" s="1"/>
  <c r="J175" i="1" s="1"/>
  <c r="J174" i="1" s="1"/>
  <c r="I177" i="1"/>
  <c r="L176" i="1"/>
  <c r="K176" i="1"/>
  <c r="I176" i="1"/>
  <c r="L175" i="1"/>
  <c r="K175" i="1"/>
  <c r="I175" i="1"/>
  <c r="L174" i="1"/>
  <c r="K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J162" i="1" s="1"/>
  <c r="J157" i="1" s="1"/>
  <c r="I163" i="1"/>
  <c r="L162" i="1"/>
  <c r="K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I157" i="1"/>
  <c r="L155" i="1"/>
  <c r="K155" i="1"/>
  <c r="J155" i="1"/>
  <c r="J154" i="1" s="1"/>
  <c r="J149" i="1" s="1"/>
  <c r="J148" i="1" s="1"/>
  <c r="I155" i="1"/>
  <c r="L154" i="1"/>
  <c r="K154" i="1"/>
  <c r="I154" i="1"/>
  <c r="L151" i="1"/>
  <c r="K151" i="1"/>
  <c r="J151" i="1"/>
  <c r="I151" i="1"/>
  <c r="L150" i="1"/>
  <c r="K150" i="1"/>
  <c r="J150" i="1"/>
  <c r="I150" i="1"/>
  <c r="L149" i="1"/>
  <c r="K149" i="1"/>
  <c r="I149" i="1"/>
  <c r="L148" i="1"/>
  <c r="K148" i="1"/>
  <c r="I148" i="1"/>
  <c r="L145" i="1"/>
  <c r="K145" i="1"/>
  <c r="J145" i="1"/>
  <c r="J144" i="1" s="1"/>
  <c r="J143" i="1" s="1"/>
  <c r="I145" i="1"/>
  <c r="L144" i="1"/>
  <c r="K144" i="1"/>
  <c r="I144" i="1"/>
  <c r="L143" i="1"/>
  <c r="K143" i="1"/>
  <c r="I143" i="1"/>
  <c r="L140" i="1"/>
  <c r="K140" i="1"/>
  <c r="J140" i="1"/>
  <c r="I140" i="1"/>
  <c r="L139" i="1"/>
  <c r="K139" i="1"/>
  <c r="J139" i="1"/>
  <c r="J138" i="1" s="1"/>
  <c r="I139" i="1"/>
  <c r="L138" i="1"/>
  <c r="K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I132" i="1"/>
  <c r="L129" i="1"/>
  <c r="K129" i="1"/>
  <c r="J129" i="1"/>
  <c r="I129" i="1"/>
  <c r="L128" i="1"/>
  <c r="K128" i="1"/>
  <c r="J128" i="1"/>
  <c r="J127" i="1" s="1"/>
  <c r="I128" i="1"/>
  <c r="L127" i="1"/>
  <c r="K127" i="1"/>
  <c r="I127" i="1"/>
  <c r="L125" i="1"/>
  <c r="K125" i="1"/>
  <c r="J125" i="1"/>
  <c r="I125" i="1"/>
  <c r="L124" i="1"/>
  <c r="K124" i="1"/>
  <c r="J124" i="1"/>
  <c r="J123" i="1" s="1"/>
  <c r="I124" i="1"/>
  <c r="L123" i="1"/>
  <c r="K123" i="1"/>
  <c r="I123" i="1"/>
  <c r="L121" i="1"/>
  <c r="K121" i="1"/>
  <c r="J121" i="1"/>
  <c r="J120" i="1" s="1"/>
  <c r="J119" i="1" s="1"/>
  <c r="I121" i="1"/>
  <c r="L120" i="1"/>
  <c r="K120" i="1"/>
  <c r="I120" i="1"/>
  <c r="L119" i="1"/>
  <c r="K119" i="1"/>
  <c r="I119" i="1"/>
  <c r="L117" i="1"/>
  <c r="K117" i="1"/>
  <c r="J117" i="1"/>
  <c r="J116" i="1" s="1"/>
  <c r="J115" i="1" s="1"/>
  <c r="I117" i="1"/>
  <c r="L116" i="1"/>
  <c r="K116" i="1"/>
  <c r="I116" i="1"/>
  <c r="L115" i="1"/>
  <c r="K115" i="1"/>
  <c r="I115" i="1"/>
  <c r="L112" i="1"/>
  <c r="K112" i="1"/>
  <c r="J112" i="1"/>
  <c r="J111" i="1" s="1"/>
  <c r="J110" i="1" s="1"/>
  <c r="I112" i="1"/>
  <c r="L111" i="1"/>
  <c r="K111" i="1"/>
  <c r="I111" i="1"/>
  <c r="L110" i="1"/>
  <c r="K110" i="1"/>
  <c r="I110" i="1"/>
  <c r="L109" i="1"/>
  <c r="K109" i="1"/>
  <c r="I109" i="1"/>
  <c r="L106" i="1"/>
  <c r="K106" i="1"/>
  <c r="J106" i="1"/>
  <c r="J105" i="1" s="1"/>
  <c r="J104" i="1" s="1"/>
  <c r="I106" i="1"/>
  <c r="L105" i="1"/>
  <c r="L104" i="1" s="1"/>
  <c r="K105" i="1"/>
  <c r="I105" i="1"/>
  <c r="K104" i="1"/>
  <c r="I104" i="1"/>
  <c r="L101" i="1"/>
  <c r="L100" i="1" s="1"/>
  <c r="L99" i="1" s="1"/>
  <c r="K101" i="1"/>
  <c r="J101" i="1"/>
  <c r="J100" i="1" s="1"/>
  <c r="J99" i="1" s="1"/>
  <c r="I101" i="1"/>
  <c r="K100" i="1"/>
  <c r="I100" i="1"/>
  <c r="K99" i="1"/>
  <c r="I99" i="1"/>
  <c r="L96" i="1"/>
  <c r="K96" i="1"/>
  <c r="J96" i="1"/>
  <c r="I96" i="1"/>
  <c r="L95" i="1"/>
  <c r="L94" i="1" s="1"/>
  <c r="L93" i="1" s="1"/>
  <c r="K95" i="1"/>
  <c r="J95" i="1"/>
  <c r="J94" i="1" s="1"/>
  <c r="J93" i="1" s="1"/>
  <c r="I95" i="1"/>
  <c r="K94" i="1"/>
  <c r="I94" i="1"/>
  <c r="K93" i="1"/>
  <c r="I93" i="1"/>
  <c r="L88" i="1"/>
  <c r="K88" i="1"/>
  <c r="J88" i="1"/>
  <c r="I88" i="1"/>
  <c r="L87" i="1"/>
  <c r="K87" i="1"/>
  <c r="J87" i="1"/>
  <c r="J86" i="1" s="1"/>
  <c r="J85" i="1" s="1"/>
  <c r="I87" i="1"/>
  <c r="L86" i="1"/>
  <c r="K86" i="1"/>
  <c r="I86" i="1"/>
  <c r="L85" i="1"/>
  <c r="K85" i="1"/>
  <c r="I85" i="1"/>
  <c r="L83" i="1"/>
  <c r="K83" i="1"/>
  <c r="J83" i="1"/>
  <c r="J82" i="1" s="1"/>
  <c r="J81" i="1" s="1"/>
  <c r="I83" i="1"/>
  <c r="L82" i="1"/>
  <c r="L81" i="1" s="1"/>
  <c r="K82" i="1"/>
  <c r="I82" i="1"/>
  <c r="K81" i="1"/>
  <c r="I81" i="1"/>
  <c r="L77" i="1"/>
  <c r="K77" i="1"/>
  <c r="J77" i="1"/>
  <c r="J76" i="1" s="1"/>
  <c r="J65" i="1" s="1"/>
  <c r="J64" i="1" s="1"/>
  <c r="I77" i="1"/>
  <c r="L76" i="1"/>
  <c r="K76" i="1"/>
  <c r="I76" i="1"/>
  <c r="L72" i="1"/>
  <c r="K72" i="1"/>
  <c r="J72" i="1"/>
  <c r="I72" i="1"/>
  <c r="L71" i="1"/>
  <c r="K71" i="1"/>
  <c r="J71" i="1"/>
  <c r="I71" i="1"/>
  <c r="L67" i="1"/>
  <c r="L66" i="1" s="1"/>
  <c r="L65" i="1" s="1"/>
  <c r="L64" i="1" s="1"/>
  <c r="K67" i="1"/>
  <c r="J67" i="1"/>
  <c r="I67" i="1"/>
  <c r="K66" i="1"/>
  <c r="J66" i="1"/>
  <c r="I66" i="1"/>
  <c r="K65" i="1"/>
  <c r="I65" i="1"/>
  <c r="K64" i="1"/>
  <c r="I64" i="1"/>
  <c r="L44" i="1"/>
  <c r="L43" i="1" s="1"/>
  <c r="L42" i="1" s="1"/>
  <c r="L41" i="1" s="1"/>
  <c r="K44" i="1"/>
  <c r="J44" i="1"/>
  <c r="J43" i="1" s="1"/>
  <c r="J42" i="1" s="1"/>
  <c r="J41" i="1" s="1"/>
  <c r="I44" i="1"/>
  <c r="K43" i="1"/>
  <c r="I43" i="1"/>
  <c r="K42" i="1"/>
  <c r="I42" i="1"/>
  <c r="K41" i="1"/>
  <c r="I41" i="1"/>
  <c r="L39" i="1"/>
  <c r="K39" i="1"/>
  <c r="J39" i="1"/>
  <c r="J38" i="1" s="1"/>
  <c r="J37" i="1" s="1"/>
  <c r="I39" i="1"/>
  <c r="L38" i="1"/>
  <c r="K38" i="1"/>
  <c r="I38" i="1"/>
  <c r="L37" i="1"/>
  <c r="K37" i="1"/>
  <c r="I37" i="1"/>
  <c r="L34" i="1"/>
  <c r="L33" i="1" s="1"/>
  <c r="L32" i="1" s="1"/>
  <c r="L31" i="1" s="1"/>
  <c r="K34" i="1"/>
  <c r="J34" i="1"/>
  <c r="I34" i="1"/>
  <c r="K33" i="1"/>
  <c r="J33" i="1"/>
  <c r="J32" i="1" s="1"/>
  <c r="J31" i="1" s="1"/>
  <c r="I33" i="1"/>
  <c r="K32" i="1"/>
  <c r="I32" i="1"/>
  <c r="K31" i="1"/>
  <c r="I31" i="1"/>
  <c r="K30" i="1"/>
  <c r="K344" i="1" s="1"/>
  <c r="I30" i="1"/>
  <c r="I344" i="1" s="1"/>
  <c r="L30" i="1" l="1"/>
  <c r="L344" i="1" s="1"/>
  <c r="J109" i="1"/>
  <c r="J132" i="1"/>
  <c r="J30" i="1"/>
  <c r="J344" i="1" s="1"/>
</calcChain>
</file>

<file path=xl/sharedStrings.xml><?xml version="1.0" encoding="utf-8"?>
<sst xmlns="http://schemas.openxmlformats.org/spreadsheetml/2006/main" count="358" uniqueCount="191">
  <si>
    <t>Forma Nr. 2 patvirtinta
Lietuvos Respublikos finansų ministro
2008 m. gruodžio 31 d. įsakymu Nr. 1K-465
(Lietuvos Respublikos finansų ministro
2013 m. gruodžio 5 d. įsakymo Nr. 1K-388  redakcija)</t>
  </si>
  <si>
    <t xml:space="preserve">       </t>
  </si>
  <si>
    <t>Paluknio  Medeinos vidurinė mokykla</t>
  </si>
  <si>
    <t>(įstaigos pavadinimas, kodas Juridinių asmenų registre, adresas)</t>
  </si>
  <si>
    <t>BIUDŽETO IŠLAIDŲ SĄMATOS VYKDYMO</t>
  </si>
  <si>
    <t>2014m. kovo mėn. 31d.</t>
  </si>
  <si>
    <t xml:space="preserve"> </t>
  </si>
  <si>
    <t>Ketv.</t>
  </si>
  <si>
    <t>(metinė, ketvirtinė)</t>
  </si>
  <si>
    <t>ATASKAITA</t>
  </si>
  <si>
    <t>2014.04.04    Nr. 50</t>
  </si>
  <si>
    <t xml:space="preserve">                                                                      (data)</t>
  </si>
  <si>
    <t>Švietimo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</si>
  <si>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</si>
  <si>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</si>
  <si>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</si>
  <si>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</si>
  <si>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</si>
  <si>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</si>
  <si>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191742845</t>
  </si>
  <si>
    <t xml:space="preserve"> - </t>
  </si>
  <si>
    <t>Programos</t>
  </si>
  <si>
    <t>8</t>
  </si>
  <si>
    <t>Finansavimo šaltinio</t>
  </si>
  <si>
    <t>K</t>
  </si>
  <si>
    <t>Valstybės funkcijos</t>
  </si>
  <si>
    <t>09</t>
  </si>
  <si>
    <t>02</t>
  </si>
  <si>
    <t>01</t>
  </si>
  <si>
    <t/>
  </si>
  <si>
    <t>Mokinio krepšelis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</si>
  <si>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</si>
  <si>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</si>
  <si>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</si>
  <si>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</si>
  <si>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</si>
  <si>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</si>
  <si>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</si>
  <si>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</si>
  <si>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</si>
  <si>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</si>
  <si>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</si>
  <si>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</si>
  <si>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</si>
  <si>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</si>
  <si>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</si>
  <si>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</si>
  <si>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</si>
  <si>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</si>
  <si>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</si>
  <si>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</si>
  <si>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</si>
  <si>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</si>
  <si>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</si>
  <si>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</si>
  <si>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</si>
  <si>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</si>
  <si>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</si>
  <si>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</si>
  <si>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</si>
  <si>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</si>
  <si>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</si>
  <si>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</si>
  <si>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</si>
  <si>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</si>
  <si>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</si>
  <si>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</si>
  <si>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</si>
  <si>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</si>
  <si>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</si>
  <si>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</si>
  <si>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</si>
  <si>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</si>
  <si>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</si>
  <si>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</si>
  <si>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</si>
  <si>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</si>
  <si>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</si>
  <si>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</si>
  <si>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</si>
  <si>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</si>
  <si>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</si>
  <si>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</si>
  <si>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</si>
  <si>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</si>
  <si>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</si>
  <si>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</si>
  <si>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</si>
  <si>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</si>
  <si>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</si>
  <si>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</si>
  <si>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</si>
  <si>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</si>
  <si>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</si>
  <si>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</si>
  <si>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</si>
  <si>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</si>
  <si>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</si>
  <si>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</si>
  <si>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</si>
  <si>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</si>
  <si>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</si>
  <si>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</si>
  <si>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</si>
  <si>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</si>
  <si>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</si>
  <si>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</si>
  <si>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</si>
  <si>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</si>
  <si>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</si>
  <si>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</si>
  <si>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</si>
  <si>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</si>
  <si>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</si>
  <si>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</si>
  <si>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</si>
  <si>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</si>
  <si>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</si>
  <si>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</si>
  <si>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</si>
  <si>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</si>
  <si>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</si>
  <si>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</si>
  <si>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</si>
  <si>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</si>
  <si>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</si>
  <si>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</si>
  <si>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</si>
  <si>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</si>
  <si>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</si>
  <si>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</si>
  <si>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</si>
  <si>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</si>
  <si>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</si>
  <si>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</si>
  <si>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</si>
  <si>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</si>
  <si>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</si>
  <si>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</si>
  <si>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</si>
  <si>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</si>
  <si>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</si>
  <si>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</si>
  <si>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</si>
  <si>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</si>
  <si>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</si>
  <si>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</si>
  <si>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</si>
  <si>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</si>
  <si>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</si>
  <si>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</si>
  <si>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</si>
  <si>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</si>
  <si>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</si>
  <si>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</si>
  <si>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</si>
  <si>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</si>
  <si>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</si>
  <si>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</si>
  <si>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</si>
  <si>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</si>
  <si>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</si>
  <si>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</si>
  <si>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</si>
  <si>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</si>
  <si>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</si>
  <si>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</si>
  <si>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</si>
  <si>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</si>
  <si>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</si>
  <si>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</si>
  <si>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</si>
  <si>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</si>
  <si>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</si>
  <si>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</si>
  <si>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</si>
  <si>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</si>
  <si>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</si>
  <si>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</si>
  <si>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</si>
  <si>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</si>
  <si>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</si>
  <si>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</si>
  <si>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Direktorius</t>
  </si>
  <si>
    <t>Vytautas Gustas</t>
  </si>
  <si>
    <t xml:space="preserve">      (įstaigos vadovo ar jo įgalioto asmens pareigų  pavadinimas)</t>
  </si>
  <si>
    <t>(parašas)</t>
  </si>
  <si>
    <t>(vardas ir pavardė)</t>
  </si>
  <si>
    <t>Buhalterė</t>
  </si>
  <si>
    <t>Elena Andžejevska</t>
  </si>
  <si>
    <t xml:space="preserve">  (vyriausiasis buhalteris (buhalteris)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</si>
</sst>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charset val="186"/>
    </font>
    <font>
      <sz val="10"/>
      <color theme="1"/>
      <name val="Arial"/>
      <family val="2"/>
      <charset val="186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Arial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theme="3"/>
      <name val="Arial"/>
      <family val="2"/>
      <charset val="186"/>
    </font>
    <font>
      <sz val="10"/>
      <color rgb="FF006100"/>
      <name val="Arial"/>
      <family val="2"/>
      <charset val="186"/>
    </font>
    <font>
      <sz val="10"/>
      <color rgb="FF9C0006"/>
      <name val="Arial"/>
      <family val="2"/>
      <charset val="186"/>
    </font>
    <font>
      <sz val="10"/>
      <color rgb="FF9C6500"/>
      <name val="Arial"/>
      <family val="2"/>
      <charset val="186"/>
    </font>
    <font>
      <sz val="10"/>
      <color rgb="FF3F3F76"/>
      <name val="Arial"/>
      <family val="2"/>
      <charset val="186"/>
    </font>
    <font>
      <b/>
      <sz val="10"/>
      <color rgb="FF3F3F3F"/>
      <name val="Arial"/>
      <family val="2"/>
      <charset val="186"/>
    </font>
    <font>
      <b/>
      <sz val="10"/>
      <color rgb="FFFA7D00"/>
      <name val="Arial"/>
      <family val="2"/>
      <charset val="186"/>
    </font>
    <font>
      <sz val="10"/>
      <color rgb="FFFA7D00"/>
      <name val="Arial"/>
      <family val="2"/>
      <charset val="186"/>
    </font>
    <font>
      <b/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i/>
      <sz val="10"/>
      <color rgb="FF7F7F7F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b/>
      <sz val="9"/>
      <name val="Times New Roman Baltic"/>
      <family val="1"/>
      <charset val="186"/>
    </font>
    <font>
      <sz val="8"/>
      <name val="Times New Roman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2"/>
      <name val="Times New Roman Baltic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44">
    <xf numFmtId="0" fontId="0" fillId="0" borderId="0" xfId="0"/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42" applyFont="1" applyFill="1" applyBorder="1" applyAlignment="1">
      <alignment vertical="center"/>
    </xf>
    <xf numFmtId="0" fontId="0" fillId="0" borderId="0" xfId="0" applyBorder="1" applyAlignment="1"/>
    <xf numFmtId="2" fontId="26" fillId="0" borderId="0" xfId="43" applyNumberFormat="1" applyFont="1" applyFill="1" applyBorder="1" applyAlignment="1" applyProtection="1">
      <alignment horizontal="left" vertical="center" wrapText="1"/>
    </xf>
    <xf numFmtId="0" fontId="19" fillId="0" borderId="0" xfId="42" applyFont="1" applyFill="1" applyBorder="1" applyAlignment="1">
      <alignment horizontal="left"/>
    </xf>
    <xf numFmtId="2" fontId="22" fillId="0" borderId="0" xfId="43" applyNumberFormat="1" applyFont="1" applyFill="1" applyBorder="1" applyAlignment="1" applyProtection="1">
      <alignment horizontal="right" vertical="center"/>
    </xf>
    <xf numFmtId="0" fontId="22" fillId="0" borderId="0" xfId="42" applyFont="1" applyFill="1" applyBorder="1"/>
    <xf numFmtId="0" fontId="19" fillId="0" borderId="0" xfId="42" applyFont="1" applyFill="1" applyBorder="1" applyAlignment="1">
      <alignment vertical="center"/>
    </xf>
    <xf numFmtId="0" fontId="27" fillId="0" borderId="10" xfId="43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2" fontId="22" fillId="0" borderId="0" xfId="43" applyNumberFormat="1" applyFont="1" applyFill="1" applyBorder="1" applyAlignment="1" applyProtection="1">
      <alignment horizontal="left" vertical="center" wrapText="1"/>
    </xf>
    <xf numFmtId="0" fontId="20" fillId="0" borderId="0" xfId="43" applyFont="1" applyFill="1" applyBorder="1" applyAlignment="1" applyProtection="1">
      <alignment horizontal="center" vertical="top"/>
    </xf>
    <xf numFmtId="0" fontId="20" fillId="0" borderId="0" xfId="43" applyFont="1" applyFill="1" applyBorder="1" applyAlignment="1" applyProtection="1">
      <alignment horizontal="center" vertical="top"/>
    </xf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42" applyFont="1" applyFill="1" applyBorder="1" applyAlignment="1" applyProtection="1">
      <alignment horizontal="center" vertical="center" wrapText="1"/>
    </xf>
    <xf numFmtId="0" fontId="25" fillId="0" borderId="0" xfId="42" applyFont="1" applyFill="1" applyAlignment="1">
      <alignment horizontal="center"/>
    </xf>
    <xf numFmtId="0" fontId="19" fillId="0" borderId="0" xfId="42" applyFont="1" applyFill="1" applyAlignment="1">
      <alignment horizontal="center"/>
    </xf>
    <xf numFmtId="0" fontId="19" fillId="0" borderId="0" xfId="42" applyFont="1" applyFill="1" applyAlignment="1"/>
    <xf numFmtId="0" fontId="25" fillId="0" borderId="0" xfId="42" applyFont="1" applyFill="1" applyBorder="1" applyAlignment="1"/>
    <xf numFmtId="0" fontId="25" fillId="0" borderId="0" xfId="0" applyFont="1" applyBorder="1" applyAlignment="1"/>
    <xf numFmtId="0" fontId="31" fillId="0" borderId="10" xfId="0" applyFont="1" applyBorder="1" applyAlignment="1">
      <alignment horizontal="center"/>
    </xf>
    <xf numFmtId="2" fontId="32" fillId="0" borderId="0" xfId="43" applyNumberFormat="1" applyFont="1" applyFill="1" applyBorder="1" applyAlignment="1" applyProtection="1">
      <alignment horizontal="right" vertical="center"/>
    </xf>
    <xf numFmtId="0" fontId="20" fillId="0" borderId="0" xfId="42" applyFont="1" applyFill="1" applyBorder="1" applyAlignment="1" applyProtection="1">
      <alignment horizontal="center" vertical="center" wrapText="1"/>
    </xf>
    <xf numFmtId="0" fontId="33" fillId="0" borderId="0" xfId="42" applyFont="1" applyFill="1" applyBorder="1" applyAlignment="1" applyProtection="1">
      <alignment horizontal="center" vertical="center" wrapText="1"/>
    </xf>
    <xf numFmtId="2" fontId="22" fillId="0" borderId="0" xfId="43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wrapText="1"/>
    </xf>
    <xf numFmtId="2" fontId="20" fillId="0" borderId="0" xfId="43" applyNumberFormat="1" applyFont="1" applyFill="1" applyBorder="1" applyAlignment="1" applyProtection="1">
      <alignment horizontal="left"/>
    </xf>
    <xf numFmtId="0" fontId="20" fillId="0" borderId="0" xfId="42" applyFont="1" applyFill="1" applyBorder="1" applyAlignment="1">
      <alignment horizontal="left"/>
    </xf>
    <xf numFmtId="3" fontId="34" fillId="0" borderId="11" xfId="42" applyNumberFormat="1" applyFont="1" applyFill="1" applyBorder="1" applyAlignment="1" applyProtection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35" fillId="0" borderId="0" xfId="43" applyFont="1" applyFill="1" applyBorder="1" applyAlignment="1">
      <alignment horizontal="center"/>
    </xf>
    <xf numFmtId="2" fontId="20" fillId="0" borderId="0" xfId="43" applyNumberFormat="1" applyFont="1" applyFill="1" applyBorder="1" applyAlignment="1" applyProtection="1">
      <alignment horizontal="right"/>
    </xf>
    <xf numFmtId="3" fontId="25" fillId="0" borderId="11" xfId="42" applyNumberFormat="1" applyFont="1" applyFill="1" applyBorder="1" applyAlignment="1" applyProtection="1"/>
    <xf numFmtId="0" fontId="25" fillId="0" borderId="0" xfId="42" applyFont="1" applyFill="1" applyBorder="1" applyAlignment="1"/>
    <xf numFmtId="1" fontId="25" fillId="0" borderId="11" xfId="42" applyNumberFormat="1" applyFont="1" applyFill="1" applyBorder="1" applyAlignment="1" applyProtection="1"/>
    <xf numFmtId="0" fontId="25" fillId="0" borderId="10" xfId="0" applyFont="1" applyBorder="1" applyAlignment="1"/>
    <xf numFmtId="0" fontId="20" fillId="0" borderId="0" xfId="0" applyFont="1" applyBorder="1" applyAlignment="1">
      <alignment horizontal="right"/>
    </xf>
    <xf numFmtId="3" fontId="25" fillId="0" borderId="12" xfId="42" applyNumberFormat="1" applyFont="1" applyFill="1" applyBorder="1" applyAlignment="1" applyProtection="1"/>
    <xf numFmtId="0" fontId="20" fillId="0" borderId="13" xfId="0" applyFont="1" applyBorder="1" applyAlignment="1">
      <alignment horizontal="right"/>
    </xf>
    <xf numFmtId="0" fontId="25" fillId="0" borderId="14" xfId="0" applyFont="1" applyBorder="1" applyAlignment="1"/>
    <xf numFmtId="0" fontId="25" fillId="0" borderId="11" xfId="0" applyFont="1" applyBorder="1" applyAlignment="1"/>
    <xf numFmtId="0" fontId="20" fillId="0" borderId="15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3" fontId="25" fillId="0" borderId="16" xfId="42" applyNumberFormat="1" applyFont="1" applyFill="1" applyBorder="1" applyAlignment="1" applyProtection="1">
      <alignment horizontal="center"/>
      <protection locked="0"/>
    </xf>
    <xf numFmtId="3" fontId="25" fillId="0" borderId="17" xfId="42" applyNumberFormat="1" applyFont="1" applyFill="1" applyBorder="1" applyAlignment="1" applyProtection="1">
      <alignment horizontal="center"/>
    </xf>
    <xf numFmtId="3" fontId="25" fillId="0" borderId="11" xfId="42" applyNumberFormat="1" applyFont="1" applyFill="1" applyBorder="1" applyAlignment="1" applyProtection="1">
      <alignment horizontal="center"/>
    </xf>
    <xf numFmtId="0" fontId="27" fillId="0" borderId="10" xfId="42" applyFont="1" applyFill="1" applyBorder="1"/>
    <xf numFmtId="0" fontId="27" fillId="0" borderId="10" xfId="42" applyFont="1" applyFill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3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20" fillId="0" borderId="10" xfId="42" applyNumberFormat="1" applyFont="1" applyFill="1" applyBorder="1" applyAlignment="1" applyProtection="1">
      <alignment horizontal="right"/>
    </xf>
    <xf numFmtId="0" fontId="25" fillId="0" borderId="0" xfId="42" applyFont="1" applyFill="1" applyBorder="1" applyAlignment="1">
      <alignment horizontal="center" vertical="center"/>
    </xf>
    <xf numFmtId="49" fontId="21" fillId="0" borderId="18" xfId="42" applyNumberFormat="1" applyFont="1" applyFill="1" applyBorder="1" applyAlignment="1" applyProtection="1">
      <alignment horizontal="left" vertical="center" wrapText="1"/>
    </xf>
    <xf numFmtId="49" fontId="21" fillId="0" borderId="0" xfId="42" applyNumberFormat="1" applyFont="1" applyFill="1" applyBorder="1" applyAlignment="1" applyProtection="1">
      <alignment horizontal="left" vertical="center" wrapText="1"/>
    </xf>
    <xf numFmtId="49" fontId="21" fillId="0" borderId="19" xfId="42" applyNumberFormat="1" applyFont="1" applyFill="1" applyBorder="1" applyAlignment="1" applyProtection="1">
      <alignment horizontal="left" vertical="center" wrapText="1"/>
    </xf>
    <xf numFmtId="49" fontId="21" fillId="0" borderId="10" xfId="42" applyNumberFormat="1" applyFont="1" applyFill="1" applyBorder="1" applyAlignment="1" applyProtection="1">
      <alignment horizontal="left" vertical="center" wrapText="1"/>
    </xf>
    <xf numFmtId="0" fontId="21" fillId="0" borderId="12" xfId="42" applyFont="1" applyFill="1" applyBorder="1" applyAlignment="1" applyProtection="1">
      <alignment horizontal="center" vertical="center"/>
    </xf>
    <xf numFmtId="0" fontId="21" fillId="0" borderId="16" xfId="42" applyFont="1" applyFill="1" applyBorder="1" applyAlignment="1" applyProtection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2" fontId="21" fillId="0" borderId="12" xfId="42" applyNumberFormat="1" applyFont="1" applyFill="1" applyBorder="1" applyAlignment="1" applyProtection="1">
      <alignment horizontal="center" vertical="center" wrapText="1"/>
    </xf>
    <xf numFmtId="2" fontId="21" fillId="0" borderId="16" xfId="42" applyNumberFormat="1" applyFont="1" applyFill="1" applyBorder="1" applyAlignment="1" applyProtection="1">
      <alignment horizontal="center" vertical="center" wrapText="1"/>
    </xf>
    <xf numFmtId="2" fontId="21" fillId="0" borderId="21" xfId="42" applyNumberFormat="1" applyFont="1" applyFill="1" applyBorder="1" applyAlignment="1" applyProtection="1">
      <alignment horizontal="center" vertical="center" wrapText="1"/>
    </xf>
    <xf numFmtId="2" fontId="21" fillId="0" borderId="22" xfId="42" applyNumberFormat="1" applyFont="1" applyFill="1" applyBorder="1" applyAlignment="1" applyProtection="1">
      <alignment horizontal="center" vertical="center" wrapText="1"/>
    </xf>
    <xf numFmtId="49" fontId="21" fillId="0" borderId="11" xfId="42" applyNumberFormat="1" applyFont="1" applyFill="1" applyBorder="1" applyAlignment="1" applyProtection="1">
      <alignment horizontal="center" vertical="center" wrapText="1"/>
    </xf>
    <xf numFmtId="49" fontId="21" fillId="0" borderId="22" xfId="42" applyNumberFormat="1" applyFont="1" applyFill="1" applyBorder="1" applyAlignment="1" applyProtection="1">
      <alignment horizontal="center" vertical="center" wrapText="1"/>
    </xf>
    <xf numFmtId="49" fontId="22" fillId="0" borderId="14" xfId="42" applyNumberFormat="1" applyFont="1" applyFill="1" applyBorder="1" applyAlignment="1" applyProtection="1">
      <alignment horizontal="center" vertical="center"/>
    </xf>
    <xf numFmtId="49" fontId="22" fillId="0" borderId="17" xfId="42" applyNumberFormat="1" applyFont="1" applyFill="1" applyBorder="1" applyAlignment="1" applyProtection="1">
      <alignment horizontal="center" vertical="center"/>
    </xf>
    <xf numFmtId="49" fontId="22" fillId="0" borderId="23" xfId="42" applyNumberFormat="1" applyFont="1" applyFill="1" applyBorder="1" applyAlignment="1" applyProtection="1">
      <alignment horizontal="center" vertical="center"/>
    </xf>
    <xf numFmtId="0" fontId="22" fillId="0" borderId="11" xfId="42" applyFont="1" applyFill="1" applyBorder="1" applyAlignment="1" applyProtection="1">
      <alignment horizontal="center" vertical="center" wrapText="1"/>
    </xf>
    <xf numFmtId="0" fontId="22" fillId="0" borderId="22" xfId="42" applyFont="1" applyFill="1" applyBorder="1" applyAlignment="1" applyProtection="1">
      <alignment horizontal="center" vertical="center" wrapText="1"/>
    </xf>
    <xf numFmtId="49" fontId="22" fillId="0" borderId="17" xfId="42" applyNumberFormat="1" applyFont="1" applyFill="1" applyBorder="1" applyAlignment="1" applyProtection="1">
      <alignment horizontal="center" vertical="center" wrapText="1"/>
    </xf>
    <xf numFmtId="49" fontId="22" fillId="0" borderId="11" xfId="42" applyNumberFormat="1" applyFont="1" applyFill="1" applyBorder="1" applyAlignment="1" applyProtection="1">
      <alignment horizontal="center" vertical="center" wrapText="1"/>
    </xf>
    <xf numFmtId="1" fontId="22" fillId="0" borderId="22" xfId="42" applyNumberFormat="1" applyFont="1" applyFill="1" applyBorder="1" applyAlignment="1" applyProtection="1">
      <alignment horizontal="center" vertical="center" wrapText="1"/>
    </xf>
    <xf numFmtId="0" fontId="36" fillId="0" borderId="0" xfId="42" applyFont="1" applyFill="1"/>
    <xf numFmtId="0" fontId="36" fillId="0" borderId="11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top" wrapText="1"/>
    </xf>
    <xf numFmtId="0" fontId="36" fillId="0" borderId="23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horizontal="center" vertical="top" wrapText="1"/>
    </xf>
    <xf numFmtId="0" fontId="20" fillId="0" borderId="17" xfId="42" applyFont="1" applyFill="1" applyBorder="1" applyAlignment="1">
      <alignment horizontal="center" vertical="center" wrapText="1"/>
    </xf>
    <xf numFmtId="2" fontId="34" fillId="33" borderId="17" xfId="42" applyNumberFormat="1" applyFont="1" applyFill="1" applyBorder="1" applyAlignment="1">
      <alignment horizontal="right" vertical="center" wrapText="1"/>
    </xf>
    <xf numFmtId="2" fontId="34" fillId="33" borderId="11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vertical="top" wrapText="1"/>
    </xf>
    <xf numFmtId="0" fontId="25" fillId="0" borderId="10" xfId="42" applyFont="1" applyFill="1" applyBorder="1" applyAlignment="1">
      <alignment vertical="top" wrapText="1"/>
    </xf>
    <xf numFmtId="0" fontId="25" fillId="0" borderId="16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horizontal="center" vertical="top" wrapText="1"/>
    </xf>
    <xf numFmtId="0" fontId="20" fillId="0" borderId="22" xfId="42" applyFont="1" applyFill="1" applyBorder="1" applyAlignment="1">
      <alignment horizontal="center" vertical="center" wrapText="1"/>
    </xf>
    <xf numFmtId="2" fontId="34" fillId="33" borderId="24" xfId="42" applyNumberFormat="1" applyFont="1" applyFill="1" applyBorder="1" applyAlignment="1">
      <alignment horizontal="right" vertical="center" wrapText="1"/>
    </xf>
    <xf numFmtId="2" fontId="34" fillId="33" borderId="13" xfId="42" applyNumberFormat="1" applyFont="1" applyFill="1" applyBorder="1" applyAlignment="1">
      <alignment horizontal="right" vertical="center" wrapText="1"/>
    </xf>
    <xf numFmtId="0" fontId="25" fillId="0" borderId="11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horizontal="center" vertical="top" wrapText="1"/>
    </xf>
    <xf numFmtId="0" fontId="34" fillId="0" borderId="17" xfId="42" applyFont="1" applyFill="1" applyBorder="1" applyAlignment="1">
      <alignment vertical="top" wrapText="1"/>
    </xf>
    <xf numFmtId="2" fontId="25" fillId="33" borderId="17" xfId="42" applyNumberFormat="1" applyFont="1" applyFill="1" applyBorder="1" applyAlignment="1">
      <alignment horizontal="right" vertical="center" wrapText="1"/>
    </xf>
    <xf numFmtId="2" fontId="25" fillId="33" borderId="11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 applyProtection="1">
      <alignment horizontal="right" vertical="center" wrapText="1"/>
    </xf>
    <xf numFmtId="2" fontId="25" fillId="0" borderId="17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top" wrapText="1"/>
    </xf>
    <xf numFmtId="0" fontId="36" fillId="0" borderId="16" xfId="42" applyFont="1" applyFill="1" applyBorder="1" applyAlignment="1">
      <alignment vertical="top" wrapText="1"/>
    </xf>
    <xf numFmtId="2" fontId="34" fillId="33" borderId="22" xfId="42" applyNumberFormat="1" applyFont="1" applyFill="1" applyBorder="1" applyAlignment="1">
      <alignment horizontal="right" vertical="center" wrapText="1"/>
    </xf>
    <xf numFmtId="2" fontId="34" fillId="33" borderId="16" xfId="42" applyNumberFormat="1" applyFont="1" applyFill="1" applyBorder="1" applyAlignment="1">
      <alignment horizontal="right" vertical="center" wrapText="1"/>
    </xf>
    <xf numFmtId="2" fontId="25" fillId="33" borderId="13" xfId="42" applyNumberFormat="1" applyFont="1" applyFill="1" applyBorder="1" applyAlignment="1">
      <alignment horizontal="right" vertical="center" wrapText="1"/>
    </xf>
    <xf numFmtId="0" fontId="25" fillId="0" borderId="19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vertical="top" wrapText="1"/>
    </xf>
    <xf numFmtId="0" fontId="25" fillId="0" borderId="0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horizontal="center" vertical="top" wrapText="1"/>
    </xf>
    <xf numFmtId="0" fontId="20" fillId="0" borderId="12" xfId="42" applyFont="1" applyFill="1" applyBorder="1" applyAlignment="1">
      <alignment horizontal="center" vertical="center" wrapText="1"/>
    </xf>
    <xf numFmtId="2" fontId="25" fillId="33" borderId="21" xfId="42" applyNumberFormat="1" applyFont="1" applyFill="1" applyBorder="1" applyAlignment="1">
      <alignment horizontal="right" vertical="center" wrapText="1"/>
    </xf>
    <xf numFmtId="2" fontId="25" fillId="33" borderId="20" xfId="42" applyNumberFormat="1" applyFont="1" applyFill="1" applyBorder="1" applyAlignment="1">
      <alignment horizontal="right" vertical="center" wrapText="1"/>
    </xf>
    <xf numFmtId="2" fontId="25" fillId="33" borderId="12" xfId="42" applyNumberFormat="1" applyFont="1" applyFill="1" applyBorder="1" applyAlignment="1">
      <alignment horizontal="right" vertical="center" wrapText="1"/>
    </xf>
    <xf numFmtId="1" fontId="25" fillId="0" borderId="17" xfId="42" applyNumberFormat="1" applyFont="1" applyFill="1" applyBorder="1" applyAlignment="1">
      <alignment horizontal="center" vertical="top" wrapText="1"/>
    </xf>
    <xf numFmtId="0" fontId="25" fillId="0" borderId="18" xfId="42" applyFont="1" applyFill="1" applyBorder="1" applyAlignment="1">
      <alignment vertical="top" wrapText="1"/>
    </xf>
    <xf numFmtId="0" fontId="19" fillId="0" borderId="11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0" fontId="19" fillId="0" borderId="23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1" fontId="19" fillId="0" borderId="17" xfId="42" applyNumberFormat="1" applyFont="1" applyFill="1" applyBorder="1" applyAlignment="1">
      <alignment horizontal="center" vertical="top" wrapText="1"/>
    </xf>
    <xf numFmtId="1" fontId="19" fillId="0" borderId="14" xfId="42" applyNumberFormat="1" applyFont="1" applyFill="1" applyBorder="1" applyAlignment="1">
      <alignment horizontal="center" vertical="top" wrapText="1"/>
    </xf>
    <xf numFmtId="1" fontId="19" fillId="0" borderId="11" xfId="42" applyNumberFormat="1" applyFont="1" applyFill="1" applyBorder="1" applyAlignment="1">
      <alignment horizontal="center" vertical="top" wrapText="1"/>
    </xf>
    <xf numFmtId="0" fontId="25" fillId="0" borderId="12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horizontal="center" vertical="top" wrapText="1"/>
    </xf>
    <xf numFmtId="0" fontId="20" fillId="0" borderId="21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center" wrapText="1"/>
    </xf>
    <xf numFmtId="0" fontId="36" fillId="0" borderId="16" xfId="42" applyFont="1" applyFill="1" applyBorder="1" applyAlignment="1">
      <alignment vertical="center" wrapText="1"/>
    </xf>
    <xf numFmtId="0" fontId="36" fillId="0" borderId="22" xfId="42" applyFont="1" applyFill="1" applyBorder="1" applyAlignment="1">
      <alignment vertical="center" wrapText="1"/>
    </xf>
    <xf numFmtId="2" fontId="25" fillId="33" borderId="22" xfId="42" applyNumberFormat="1" applyFont="1" applyFill="1" applyBorder="1" applyAlignment="1">
      <alignment horizontal="right" vertical="center" wrapText="1"/>
    </xf>
    <xf numFmtId="2" fontId="25" fillId="33" borderId="18" xfId="42" applyNumberFormat="1" applyFont="1" applyFill="1" applyBorder="1" applyAlignment="1">
      <alignment horizontal="right" vertical="center" wrapText="1"/>
    </xf>
    <xf numFmtId="2" fontId="25" fillId="33" borderId="16" xfId="42" applyNumberFormat="1" applyFont="1" applyFill="1" applyBorder="1" applyAlignment="1">
      <alignment horizontal="right" vertical="center" wrapText="1"/>
    </xf>
    <xf numFmtId="2" fontId="25" fillId="33" borderId="14" xfId="42" applyNumberFormat="1" applyFont="1" applyFill="1" applyBorder="1" applyAlignment="1">
      <alignment horizontal="right" vertical="center" wrapText="1"/>
    </xf>
    <xf numFmtId="0" fontId="25" fillId="0" borderId="0" xfId="42" applyFont="1" applyFill="1" applyAlignment="1">
      <alignment vertical="top"/>
    </xf>
    <xf numFmtId="2" fontId="25" fillId="0" borderId="17" xfId="42" applyNumberFormat="1" applyFont="1" applyFill="1" applyBorder="1" applyAlignment="1">
      <alignment horizontal="right" vertical="center" wrapText="1"/>
    </xf>
    <xf numFmtId="0" fontId="34" fillId="0" borderId="22" xfId="42" applyFont="1" applyFill="1" applyBorder="1" applyAlignment="1">
      <alignment vertical="top" wrapText="1"/>
    </xf>
    <xf numFmtId="2" fontId="25" fillId="33" borderId="19" xfId="42" applyNumberFormat="1" applyFont="1" applyFill="1" applyBorder="1" applyAlignment="1">
      <alignment horizontal="right" vertical="center" wrapText="1"/>
    </xf>
    <xf numFmtId="2" fontId="25" fillId="33" borderId="24" xfId="42" applyNumberFormat="1" applyFont="1" applyFill="1" applyBorder="1" applyAlignment="1">
      <alignment horizontal="right" vertical="center" wrapText="1"/>
    </xf>
    <xf numFmtId="0" fontId="34" fillId="0" borderId="11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>
      <alignment horizontal="right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top"/>
    </xf>
    <xf numFmtId="0" fontId="20" fillId="0" borderId="14" xfId="42" applyFont="1" applyFill="1" applyBorder="1" applyAlignment="1">
      <alignment horizontal="center" vertical="top"/>
    </xf>
    <xf numFmtId="0" fontId="20" fillId="0" borderId="17" xfId="42" applyFont="1" applyFill="1" applyBorder="1" applyAlignment="1">
      <alignment horizontal="center" vertical="top"/>
    </xf>
    <xf numFmtId="0" fontId="20" fillId="0" borderId="23" xfId="42" applyFont="1" applyFill="1" applyBorder="1" applyAlignment="1">
      <alignment horizontal="center" vertical="top"/>
    </xf>
    <xf numFmtId="0" fontId="20" fillId="0" borderId="11" xfId="42" applyFont="1" applyFill="1" applyBorder="1" applyAlignment="1">
      <alignment horizontal="center" vertical="top" wrapText="1"/>
    </xf>
    <xf numFmtId="0" fontId="20" fillId="0" borderId="17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25" fillId="0" borderId="11" xfId="42" applyFont="1" applyFill="1" applyBorder="1" applyAlignment="1">
      <alignment horizontal="center" vertical="top" wrapText="1"/>
    </xf>
    <xf numFmtId="0" fontId="19" fillId="0" borderId="11" xfId="42" applyFont="1" applyFill="1" applyBorder="1" applyAlignment="1">
      <alignment horizontal="center" vertical="center" wrapText="1"/>
    </xf>
    <xf numFmtId="0" fontId="36" fillId="0" borderId="11" xfId="42" applyFont="1" applyFill="1" applyBorder="1" applyAlignment="1">
      <alignment horizontal="center" vertical="top" wrapText="1"/>
    </xf>
    <xf numFmtId="0" fontId="25" fillId="0" borderId="16" xfId="42" applyFont="1" applyFill="1" applyBorder="1" applyAlignment="1">
      <alignment horizontal="center" vertical="top" wrapText="1"/>
    </xf>
    <xf numFmtId="0" fontId="34" fillId="0" borderId="10" xfId="42" applyFont="1" applyFill="1" applyBorder="1" applyAlignment="1">
      <alignment vertical="top" wrapText="1"/>
    </xf>
    <xf numFmtId="0" fontId="25" fillId="0" borderId="12" xfId="42" applyFont="1" applyFill="1" applyBorder="1" applyAlignment="1">
      <alignment horizontal="center" vertical="top" wrapText="1"/>
    </xf>
    <xf numFmtId="0" fontId="25" fillId="0" borderId="15" xfId="42" applyFont="1" applyFill="1" applyBorder="1" applyAlignment="1">
      <alignment vertical="top" wrapText="1"/>
    </xf>
    <xf numFmtId="2" fontId="25" fillId="0" borderId="21" xfId="42" applyNumberFormat="1" applyFont="1" applyFill="1" applyBorder="1" applyAlignment="1">
      <alignment horizontal="right" vertical="center" wrapText="1"/>
    </xf>
    <xf numFmtId="0" fontId="34" fillId="0" borderId="23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horizontal="center" vertical="top" wrapText="1"/>
    </xf>
    <xf numFmtId="2" fontId="25" fillId="0" borderId="13" xfId="42" applyNumberFormat="1" applyFont="1" applyFill="1" applyBorder="1" applyAlignment="1">
      <alignment horizontal="right" vertical="center" wrapText="1"/>
    </xf>
    <xf numFmtId="2" fontId="25" fillId="0" borderId="13" xfId="42" applyNumberFormat="1" applyFont="1" applyFill="1" applyBorder="1" applyAlignment="1" applyProtection="1">
      <alignment horizontal="right" vertical="center" wrapText="1"/>
    </xf>
    <xf numFmtId="0" fontId="36" fillId="0" borderId="14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center" wrapText="1"/>
    </xf>
    <xf numFmtId="0" fontId="34" fillId="0" borderId="13" xfId="42" applyFont="1" applyFill="1" applyBorder="1" applyAlignment="1">
      <alignment vertical="top" wrapText="1"/>
    </xf>
    <xf numFmtId="2" fontId="25" fillId="33" borderId="17" xfId="42" applyNumberFormat="1" applyFont="1" applyFill="1" applyBorder="1" applyAlignment="1">
      <alignment horizontal="right" vertical="center"/>
    </xf>
    <xf numFmtId="2" fontId="25" fillId="33" borderId="14" xfId="42" applyNumberFormat="1" applyFont="1" applyFill="1" applyBorder="1" applyAlignment="1">
      <alignment horizontal="right" vertical="center"/>
    </xf>
    <xf numFmtId="2" fontId="25" fillId="33" borderId="11" xfId="42" applyNumberFormat="1" applyFont="1" applyFill="1" applyBorder="1" applyAlignment="1">
      <alignment horizontal="right" vertical="center"/>
    </xf>
    <xf numFmtId="0" fontId="34" fillId="0" borderId="15" xfId="42" applyFont="1" applyFill="1" applyBorder="1" applyAlignment="1">
      <alignment vertical="top" wrapText="1"/>
    </xf>
    <xf numFmtId="0" fontId="20" fillId="0" borderId="14" xfId="42" applyFont="1" applyFill="1" applyBorder="1" applyAlignment="1">
      <alignment horizontal="center" vertical="top" wrapText="1"/>
    </xf>
    <xf numFmtId="0" fontId="20" fillId="0" borderId="14" xfId="42" applyFont="1" applyFill="1" applyBorder="1" applyAlignment="1">
      <alignment horizontal="center" vertical="center" wrapText="1"/>
    </xf>
    <xf numFmtId="2" fontId="25" fillId="0" borderId="16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>
      <alignment horizontal="right" vertical="center" wrapText="1"/>
    </xf>
    <xf numFmtId="0" fontId="34" fillId="0" borderId="0" xfId="42" applyFont="1" applyFill="1" applyBorder="1" applyAlignment="1">
      <alignment vertical="top" wrapText="1"/>
    </xf>
    <xf numFmtId="0" fontId="25" fillId="0" borderId="20" xfId="42" applyFont="1" applyFill="1" applyBorder="1" applyAlignment="1">
      <alignment vertical="top" wrapText="1"/>
    </xf>
    <xf numFmtId="2" fontId="25" fillId="0" borderId="16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horizontal="center" vertical="top" wrapText="1"/>
    </xf>
    <xf numFmtId="0" fontId="36" fillId="0" borderId="10" xfId="42" applyFont="1" applyFill="1" applyBorder="1" applyAlignment="1">
      <alignment vertical="top" wrapText="1"/>
    </xf>
    <xf numFmtId="2" fontId="25" fillId="0" borderId="12" xfId="42" applyNumberFormat="1" applyFont="1" applyFill="1" applyBorder="1" applyAlignment="1">
      <alignment horizontal="right" vertical="center" wrapText="1"/>
    </xf>
    <xf numFmtId="2" fontId="25" fillId="0" borderId="12" xfId="42" applyNumberFormat="1" applyFont="1" applyFill="1" applyBorder="1" applyAlignment="1" applyProtection="1">
      <alignment horizontal="right" vertical="center" wrapText="1"/>
    </xf>
    <xf numFmtId="2" fontId="25" fillId="0" borderId="24" xfId="42" applyNumberFormat="1" applyFont="1" applyFill="1" applyBorder="1" applyAlignment="1">
      <alignment horizontal="right" vertical="center" wrapText="1"/>
    </xf>
    <xf numFmtId="2" fontId="25" fillId="0" borderId="24" xfId="42" applyNumberFormat="1" applyFont="1" applyFill="1" applyBorder="1" applyAlignment="1" applyProtection="1">
      <alignment horizontal="right" vertical="center" wrapText="1"/>
    </xf>
    <xf numFmtId="0" fontId="25" fillId="0" borderId="0" xfId="42" applyFont="1" applyFill="1" applyAlignment="1">
      <alignment vertical="top" wrapText="1"/>
    </xf>
    <xf numFmtId="0" fontId="25" fillId="0" borderId="23" xfId="42" applyFont="1" applyFill="1" applyBorder="1" applyAlignment="1">
      <alignment vertical="center" wrapText="1"/>
    </xf>
    <xf numFmtId="1" fontId="19" fillId="0" borderId="13" xfId="42" applyNumberFormat="1" applyFont="1" applyFill="1" applyBorder="1" applyAlignment="1">
      <alignment horizontal="center" vertical="center" wrapText="1"/>
    </xf>
    <xf numFmtId="0" fontId="19" fillId="0" borderId="16" xfId="42" applyFont="1" applyFill="1" applyBorder="1" applyAlignment="1">
      <alignment horizontal="center" vertical="center" wrapText="1"/>
    </xf>
    <xf numFmtId="0" fontId="36" fillId="0" borderId="23" xfId="42" applyFont="1" applyFill="1" applyBorder="1" applyAlignment="1">
      <alignment vertical="center" wrapText="1"/>
    </xf>
    <xf numFmtId="2" fontId="34" fillId="33" borderId="14" xfId="42" applyNumberFormat="1" applyFont="1" applyFill="1" applyBorder="1" applyAlignment="1">
      <alignment horizontal="right" vertical="center" wrapText="1"/>
    </xf>
    <xf numFmtId="0" fontId="36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center" vertical="top" wrapText="1"/>
    </xf>
    <xf numFmtId="0" fontId="34" fillId="0" borderId="14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horizontal="center" vertical="top" wrapText="1"/>
    </xf>
    <xf numFmtId="2" fontId="25" fillId="33" borderId="17" xfId="42" applyNumberFormat="1" applyFont="1" applyFill="1" applyBorder="1" applyAlignment="1" applyProtection="1">
      <alignment horizontal="right" vertical="center" wrapText="1"/>
    </xf>
    <xf numFmtId="0" fontId="19" fillId="0" borderId="15" xfId="42" applyFont="1" applyFill="1" applyBorder="1" applyAlignment="1">
      <alignment horizontal="center" vertical="top" wrapText="1"/>
    </xf>
    <xf numFmtId="0" fontId="37" fillId="0" borderId="17" xfId="42" applyFont="1" applyFill="1" applyBorder="1" applyAlignment="1">
      <alignment vertical="top" wrapText="1"/>
    </xf>
    <xf numFmtId="0" fontId="37" fillId="0" borderId="17" xfId="42" applyFont="1" applyFill="1" applyBorder="1" applyAlignment="1">
      <alignment horizontal="center" vertical="top" wrapText="1"/>
    </xf>
    <xf numFmtId="0" fontId="25" fillId="0" borderId="10" xfId="42" applyFont="1" applyFill="1" applyBorder="1" applyAlignment="1">
      <alignment vertical="center" wrapText="1"/>
    </xf>
    <xf numFmtId="2" fontId="25" fillId="33" borderId="23" xfId="42" applyNumberFormat="1" applyFont="1" applyFill="1" applyBorder="1" applyAlignment="1">
      <alignment horizontal="right" vertical="center" wrapText="1"/>
    </xf>
    <xf numFmtId="2" fontId="34" fillId="33" borderId="23" xfId="42" applyNumberFormat="1" applyFont="1" applyFill="1" applyBorder="1" applyAlignment="1">
      <alignment horizontal="right" vertical="center" wrapText="1"/>
    </xf>
    <xf numFmtId="0" fontId="19" fillId="0" borderId="23" xfId="42" applyFont="1" applyFill="1" applyBorder="1" applyAlignment="1">
      <alignment horizontal="center" vertical="top" wrapText="1"/>
    </xf>
    <xf numFmtId="2" fontId="25" fillId="33" borderId="10" xfId="42" applyNumberFormat="1" applyFont="1" applyFill="1" applyBorder="1" applyAlignment="1">
      <alignment horizontal="right" vertical="center" wrapText="1"/>
    </xf>
    <xf numFmtId="2" fontId="25" fillId="33" borderId="15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/>
    <xf numFmtId="0" fontId="25" fillId="0" borderId="11" xfId="42" applyFont="1" applyFill="1" applyBorder="1"/>
    <xf numFmtId="0" fontId="25" fillId="0" borderId="17" xfId="42" applyFont="1" applyFill="1" applyBorder="1"/>
    <xf numFmtId="0" fontId="25" fillId="0" borderId="23" xfId="42" applyFont="1" applyFill="1" applyBorder="1"/>
    <xf numFmtId="0" fontId="25" fillId="0" borderId="11" xfId="42" applyFont="1" applyFill="1" applyBorder="1" applyAlignment="1">
      <alignment horizontal="center"/>
    </xf>
    <xf numFmtId="0" fontId="36" fillId="0" borderId="17" xfId="42" applyFont="1" applyFill="1" applyBorder="1"/>
    <xf numFmtId="2" fontId="34" fillId="33" borderId="17" xfId="42" applyNumberFormat="1" applyFont="1" applyFill="1" applyBorder="1" applyAlignment="1">
      <alignment horizontal="right" vertical="center"/>
    </xf>
    <xf numFmtId="2" fontId="34" fillId="33" borderId="14" xfId="42" applyNumberFormat="1" applyFont="1" applyFill="1" applyBorder="1" applyAlignment="1">
      <alignment horizontal="right" vertical="center"/>
    </xf>
    <xf numFmtId="2" fontId="34" fillId="33" borderId="11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left"/>
    </xf>
    <xf numFmtId="0" fontId="25" fillId="0" borderId="0" xfId="42" applyFont="1" applyFill="1" applyBorder="1" applyAlignment="1">
      <alignment horizontal="left"/>
    </xf>
    <xf numFmtId="0" fontId="25" fillId="0" borderId="10" xfId="42" applyFont="1" applyFill="1" applyBorder="1" applyAlignment="1">
      <alignment horizontal="left"/>
    </xf>
    <xf numFmtId="0" fontId="38" fillId="0" borderId="10" xfId="42" applyFont="1" applyFill="1" applyBorder="1" applyAlignment="1">
      <alignment horizontal="left" vertical="center"/>
    </xf>
    <xf numFmtId="0" fontId="38" fillId="0" borderId="0" xfId="42" applyFont="1" applyFill="1" applyBorder="1" applyAlignment="1">
      <alignment horizontal="left" vertical="center"/>
    </xf>
    <xf numFmtId="0" fontId="25" fillId="0" borderId="10" xfId="42" applyFont="1" applyFill="1" applyBorder="1"/>
    <xf numFmtId="0" fontId="25" fillId="0" borderId="0" xfId="42" applyFont="1" applyFill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0" fillId="0" borderId="0" xfId="42" applyFont="1" applyFill="1" applyBorder="1" applyAlignment="1">
      <alignment vertical="top"/>
    </xf>
    <xf numFmtId="0" fontId="0" fillId="0" borderId="0" xfId="0" applyAlignment="1"/>
    <xf numFmtId="0" fontId="39" fillId="0" borderId="15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 vertical="top"/>
    </xf>
    <xf numFmtId="0" fontId="40" fillId="0" borderId="0" xfId="42" applyFont="1" applyFill="1" applyBorder="1" applyAlignment="1">
      <alignment horizontal="center" vertical="top"/>
    </xf>
    <xf numFmtId="0" fontId="25" fillId="0" borderId="10" xfId="42" applyFont="1" applyFill="1" applyBorder="1" applyAlignment="1">
      <alignment horizontal="center"/>
    </xf>
    <xf numFmtId="0" fontId="40" fillId="0" borderId="10" xfId="42" applyFont="1" applyFill="1" applyBorder="1" applyAlignment="1">
      <alignment horizontal="center" vertical="top"/>
    </xf>
    <xf numFmtId="0" fontId="25" fillId="0" borderId="0" xfId="42" applyFont="1" applyFill="1" applyAlignment="1"/>
    <xf numFmtId="0" fontId="0" fillId="0" borderId="0" xfId="0" applyAlignment="1">
      <alignment horizontal="center"/>
    </xf>
  </cellXfs>
  <cellStyles count="44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2"/>
    <cellStyle name="Normal_TRECFORMantras2001333" xfId="43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1"/>
  <sheetViews>
    <sheetView showZeros="0" tabSelected="1" zoomScaleSheetLayoutView="120" workbookViewId="0">
      <selection activeCell="T15" sqref="T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.8554687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1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</row>
    <row r="2" spans="1:31" ht="14.25" customHeight="1">
      <c r="A2" s="3"/>
      <c r="B2" s="3"/>
      <c r="C2" s="3"/>
      <c r="D2" s="3"/>
      <c r="E2" s="3"/>
      <c r="F2" s="4"/>
      <c r="G2" s="3"/>
      <c r="H2" s="9"/>
      <c r="I2" s="10"/>
      <c r="J2" s="8"/>
      <c r="K2" s="8"/>
      <c r="L2" s="8"/>
      <c r="M2" s="1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>
      <c r="A3" s="3"/>
      <c r="B3" s="3"/>
      <c r="C3" s="3"/>
      <c r="D3" s="3"/>
      <c r="E3" s="3"/>
      <c r="F3" s="4"/>
      <c r="G3" s="3"/>
      <c r="H3" s="12"/>
      <c r="I3" s="9"/>
      <c r="J3" s="8"/>
      <c r="K3" s="8"/>
      <c r="L3" s="8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4.25" customHeight="1">
      <c r="A4" s="3"/>
      <c r="B4" s="3"/>
      <c r="C4" s="3"/>
      <c r="D4" s="3"/>
      <c r="E4" s="3"/>
      <c r="F4" s="4"/>
      <c r="G4" s="13" t="s">
        <v>1</v>
      </c>
      <c r="H4" s="9"/>
      <c r="I4" s="10"/>
      <c r="J4" s="8"/>
      <c r="K4" s="8"/>
      <c r="L4" s="8"/>
      <c r="M4" s="11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" customHeight="1">
      <c r="A5" s="3"/>
      <c r="B5" s="3"/>
      <c r="C5" s="3"/>
      <c r="D5" s="3"/>
      <c r="E5" s="3"/>
      <c r="F5" s="4"/>
      <c r="G5" s="3"/>
      <c r="H5" s="15"/>
      <c r="I5" s="10"/>
      <c r="J5" s="8"/>
      <c r="K5" s="8"/>
      <c r="L5" s="8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9.75" customHeight="1">
      <c r="A6" s="3"/>
      <c r="B6" s="3"/>
      <c r="C6" s="3"/>
      <c r="D6" s="3"/>
      <c r="E6" s="3"/>
      <c r="F6" s="4"/>
      <c r="G6" s="16" t="s">
        <v>2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.75" customHeight="1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4.25" customHeight="1">
      <c r="A8" s="19"/>
      <c r="B8" s="21"/>
      <c r="C8" s="21"/>
      <c r="D8" s="21"/>
      <c r="E8" s="21"/>
      <c r="F8" s="21"/>
      <c r="G8" s="22" t="s">
        <v>4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6.5" customHeight="1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customHeight="1">
      <c r="G10" s="24" t="s">
        <v>7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" customHeight="1">
      <c r="G11" s="25" t="s">
        <v>8</v>
      </c>
      <c r="H11" s="25"/>
      <c r="I11" s="25"/>
      <c r="J11" s="25"/>
      <c r="K11" s="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" customHeight="1">
      <c r="B13" s="23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>
      <c r="G15" s="24" t="s">
        <v>10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1" ht="11.25" customHeight="1">
      <c r="G16" s="26" t="s">
        <v>11</v>
      </c>
      <c r="H16" s="26"/>
      <c r="I16" s="26"/>
      <c r="J16" s="26"/>
      <c r="K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7"/>
      <c r="D17" s="28"/>
      <c r="E17" s="28"/>
      <c r="F17" s="28"/>
      <c r="G17" s="29" t="s">
        <v>12</v>
      </c>
      <c r="H17" s="29"/>
      <c r="I17" s="29"/>
      <c r="J17" s="29"/>
      <c r="K17" s="29"/>
      <c r="L17" s="3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33"/>
      <c r="K19" s="34"/>
      <c r="L19" s="35" t="s">
        <v>14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36" t="s">
        <v>15</v>
      </c>
      <c r="K20" s="37"/>
      <c r="L20" s="38"/>
      <c r="M20" s="3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39"/>
      <c r="F21" s="40"/>
      <c r="G21" s="3"/>
      <c r="H21" s="3"/>
      <c r="I21" s="41"/>
      <c r="J21" s="41"/>
      <c r="K21" s="42" t="s">
        <v>16</v>
      </c>
      <c r="L21" s="43"/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" t="s">
        <v>17</v>
      </c>
      <c r="D22" s="44"/>
      <c r="E22" s="44"/>
      <c r="F22" s="44"/>
      <c r="G22" s="44"/>
      <c r="H22" s="44"/>
      <c r="I22" s="44"/>
      <c r="J22" s="44"/>
      <c r="K22" s="42" t="s">
        <v>18</v>
      </c>
      <c r="L22" s="45" t="s">
        <v>19</v>
      </c>
      <c r="M22" s="3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7"/>
      <c r="D23" s="28"/>
      <c r="E23" s="28"/>
      <c r="F23" s="28"/>
      <c r="G23" s="28" t="s">
        <v>20</v>
      </c>
      <c r="H23" s="46"/>
      <c r="I23" s="28"/>
      <c r="J23" s="47" t="s">
        <v>21</v>
      </c>
      <c r="K23" s="48" t="s">
        <v>22</v>
      </c>
      <c r="L23" s="43"/>
      <c r="M23" s="3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7"/>
      <c r="D24" s="28"/>
      <c r="E24" s="28"/>
      <c r="F24" s="28"/>
      <c r="G24" s="49" t="s">
        <v>23</v>
      </c>
      <c r="H24" s="50" t="s">
        <v>24</v>
      </c>
      <c r="I24" s="51"/>
      <c r="J24" s="52"/>
      <c r="K24" s="43"/>
      <c r="L24" s="43"/>
      <c r="M24" s="3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7"/>
      <c r="D25" s="28"/>
      <c r="E25" s="28"/>
      <c r="F25" s="28"/>
      <c r="G25" s="53" t="s">
        <v>25</v>
      </c>
      <c r="H25" s="53"/>
      <c r="I25" s="54" t="s">
        <v>26</v>
      </c>
      <c r="J25" s="55" t="s">
        <v>27</v>
      </c>
      <c r="K25" s="56" t="s">
        <v>27</v>
      </c>
      <c r="L25" s="56" t="s">
        <v>28</v>
      </c>
      <c r="M25" s="3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 t="s">
        <v>29</v>
      </c>
      <c r="C26" s="57"/>
      <c r="D26" s="57"/>
      <c r="E26" s="57"/>
      <c r="F26" s="58"/>
      <c r="G26" s="59" t="s">
        <v>30</v>
      </c>
      <c r="H26" s="3"/>
      <c r="I26" s="60"/>
      <c r="J26" s="60"/>
      <c r="K26" s="61"/>
      <c r="L26" s="62" t="s">
        <v>31</v>
      </c>
      <c r="M26" s="6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6" t="s">
        <v>32</v>
      </c>
      <c r="B27" s="65"/>
      <c r="C27" s="65"/>
      <c r="D27" s="65"/>
      <c r="E27" s="65"/>
      <c r="F27" s="65"/>
      <c r="G27" s="68" t="s">
        <v>33</v>
      </c>
      <c r="H27" s="70" t="s">
        <v>34</v>
      </c>
      <c r="I27" s="72" t="s">
        <v>35</v>
      </c>
      <c r="J27" s="73"/>
      <c r="K27" s="74" t="s">
        <v>36</v>
      </c>
      <c r="L27" s="76" t="s">
        <v>37</v>
      </c>
      <c r="M27" s="6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4"/>
      <c r="B28" s="67"/>
      <c r="C28" s="67"/>
      <c r="D28" s="67"/>
      <c r="E28" s="67"/>
      <c r="F28" s="67"/>
      <c r="G28" s="69"/>
      <c r="H28" s="71"/>
      <c r="I28" s="78" t="s">
        <v>38</v>
      </c>
      <c r="J28" s="79" t="s">
        <v>39</v>
      </c>
      <c r="K28" s="75"/>
      <c r="L28" s="7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80">
        <v>1</v>
      </c>
      <c r="B29" s="82"/>
      <c r="C29" s="82"/>
      <c r="D29" s="82"/>
      <c r="E29" s="82"/>
      <c r="F29" s="81"/>
      <c r="G29" s="83">
        <v>2</v>
      </c>
      <c r="H29" s="84">
        <v>3</v>
      </c>
      <c r="I29" s="85">
        <v>4</v>
      </c>
      <c r="J29" s="86">
        <v>5</v>
      </c>
      <c r="K29" s="87">
        <v>6</v>
      </c>
      <c r="L29" s="87">
        <v>7</v>
      </c>
    </row>
    <row r="30" spans="1:27" s="88" customFormat="1" ht="14.25" customHeight="1">
      <c r="A30" s="89">
        <v>2</v>
      </c>
      <c r="B30" s="89"/>
      <c r="C30" s="90"/>
      <c r="D30" s="91"/>
      <c r="E30" s="89"/>
      <c r="F30" s="92"/>
      <c r="G30" s="90" t="s">
        <v>40</v>
      </c>
      <c r="H30" s="93">
        <v>1</v>
      </c>
      <c r="I30" s="94">
        <f>SUM(I31+I41+I64+I85+I93+I109+I132+I148+I157)</f>
        <v>1004000</v>
      </c>
      <c r="J30" s="94">
        <f>SUM(J31+J41+J64+J85+J93+J109+J132+J148+J157)</f>
        <v>255900</v>
      </c>
      <c r="K30" s="95">
        <f>SUM(K31+K41+K64+K85+K93+K109+K132+K148+K157)</f>
        <v>146498.47</v>
      </c>
      <c r="L30" s="94">
        <f>SUM(L31+L41+L64+L85+L93+L109+L132+L148+L157)</f>
        <v>146498.47</v>
      </c>
    </row>
    <row r="31" spans="1:27" ht="24.75" customHeight="1">
      <c r="A31" s="89">
        <v>2</v>
      </c>
      <c r="B31" s="96">
        <v>1</v>
      </c>
      <c r="C31" s="97"/>
      <c r="D31" s="98"/>
      <c r="E31" s="99"/>
      <c r="F31" s="100"/>
      <c r="G31" s="96" t="s">
        <v>41</v>
      </c>
      <c r="H31" s="101">
        <v>2</v>
      </c>
      <c r="I31" s="94">
        <f>SUM(I32+I37)</f>
        <v>982400</v>
      </c>
      <c r="J31" s="94">
        <f>SUM(J32+J37)</f>
        <v>245600</v>
      </c>
      <c r="K31" s="102">
        <f>SUM(K32+K37)</f>
        <v>145762.97</v>
      </c>
      <c r="L31" s="103">
        <f>SUM(L32+L37)</f>
        <v>145762.97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42</v>
      </c>
      <c r="H32" s="93">
        <v>3</v>
      </c>
      <c r="I32" s="109">
        <f t="shared" ref="I32:L33" si="0">SUM(I33)</f>
        <v>750000</v>
      </c>
      <c r="J32" s="109">
        <f t="shared" si="0"/>
        <v>187500</v>
      </c>
      <c r="K32" s="110">
        <f t="shared" si="0"/>
        <v>111570.26</v>
      </c>
      <c r="L32" s="109">
        <f t="shared" si="0"/>
        <v>111570.26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42</v>
      </c>
      <c r="H33" s="93">
        <v>4</v>
      </c>
      <c r="I33" s="109">
        <f t="shared" si="0"/>
        <v>750000</v>
      </c>
      <c r="J33" s="109">
        <f t="shared" si="0"/>
        <v>187500</v>
      </c>
      <c r="K33" s="110">
        <f t="shared" si="0"/>
        <v>111570.26</v>
      </c>
      <c r="L33" s="109">
        <f t="shared" si="0"/>
        <v>111570.26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43</v>
      </c>
      <c r="H34" s="93">
        <v>5</v>
      </c>
      <c r="I34" s="110">
        <f>SUM(I35:I36)</f>
        <v>750000</v>
      </c>
      <c r="J34" s="109">
        <f>SUM(J35:J36)</f>
        <v>187500</v>
      </c>
      <c r="K34" s="110">
        <f>SUM(K35:K36)</f>
        <v>111570.26</v>
      </c>
      <c r="L34" s="109">
        <f>SUM(L35:L36)</f>
        <v>111570.26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44</v>
      </c>
      <c r="H35" s="93">
        <v>6</v>
      </c>
      <c r="I35" s="112">
        <v>750000</v>
      </c>
      <c r="J35" s="113">
        <v>187500</v>
      </c>
      <c r="K35" s="113">
        <v>111570.26</v>
      </c>
      <c r="L35" s="113">
        <v>111570.26</v>
      </c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45</v>
      </c>
      <c r="H36" s="93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46</v>
      </c>
      <c r="H37" s="93">
        <v>8</v>
      </c>
      <c r="I37" s="110">
        <f t="shared" ref="I37:L39" si="1">I38</f>
        <v>232400</v>
      </c>
      <c r="J37" s="109">
        <f t="shared" si="1"/>
        <v>58100</v>
      </c>
      <c r="K37" s="110">
        <f t="shared" si="1"/>
        <v>34192.71</v>
      </c>
      <c r="L37" s="109">
        <f t="shared" si="1"/>
        <v>34192.71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46</v>
      </c>
      <c r="H38" s="93">
        <v>9</v>
      </c>
      <c r="I38" s="110">
        <f t="shared" si="1"/>
        <v>232400</v>
      </c>
      <c r="J38" s="109">
        <f t="shared" si="1"/>
        <v>58100</v>
      </c>
      <c r="K38" s="109">
        <f t="shared" si="1"/>
        <v>34192.71</v>
      </c>
      <c r="L38" s="109">
        <f t="shared" si="1"/>
        <v>34192.71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46</v>
      </c>
      <c r="H39" s="93">
        <v>10</v>
      </c>
      <c r="I39" s="109">
        <f t="shared" si="1"/>
        <v>232400</v>
      </c>
      <c r="J39" s="109">
        <f t="shared" si="1"/>
        <v>58100</v>
      </c>
      <c r="K39" s="109">
        <f t="shared" si="1"/>
        <v>34192.71</v>
      </c>
      <c r="L39" s="109">
        <f t="shared" si="1"/>
        <v>34192.71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46</v>
      </c>
      <c r="H40" s="93">
        <v>11</v>
      </c>
      <c r="I40" s="114">
        <v>232400</v>
      </c>
      <c r="J40" s="113">
        <v>58100</v>
      </c>
      <c r="K40" s="113">
        <v>34192.71</v>
      </c>
      <c r="L40" s="113">
        <v>34192.71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47</v>
      </c>
      <c r="H41" s="101">
        <v>12</v>
      </c>
      <c r="I41" s="117">
        <f t="shared" ref="I41:L43" si="2">I42</f>
        <v>21600</v>
      </c>
      <c r="J41" s="118">
        <f t="shared" si="2"/>
        <v>10300</v>
      </c>
      <c r="K41" s="117">
        <f t="shared" si="2"/>
        <v>735.5</v>
      </c>
      <c r="L41" s="117">
        <f t="shared" si="2"/>
        <v>735.5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47</v>
      </c>
      <c r="H42" s="93">
        <v>13</v>
      </c>
      <c r="I42" s="109">
        <f t="shared" si="2"/>
        <v>21600</v>
      </c>
      <c r="J42" s="110">
        <f t="shared" si="2"/>
        <v>10300</v>
      </c>
      <c r="K42" s="109">
        <f t="shared" si="2"/>
        <v>735.5</v>
      </c>
      <c r="L42" s="110">
        <f t="shared" si="2"/>
        <v>735.5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47</v>
      </c>
      <c r="H43" s="93">
        <v>14</v>
      </c>
      <c r="I43" s="109">
        <f t="shared" si="2"/>
        <v>21600</v>
      </c>
      <c r="J43" s="110">
        <f t="shared" si="2"/>
        <v>10300</v>
      </c>
      <c r="K43" s="119">
        <f t="shared" si="2"/>
        <v>735.5</v>
      </c>
      <c r="L43" s="119">
        <f t="shared" si="2"/>
        <v>735.5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47</v>
      </c>
      <c r="H44" s="125">
        <v>15</v>
      </c>
      <c r="I44" s="126">
        <f>SUM(I45:I63)-I54</f>
        <v>21600</v>
      </c>
      <c r="J44" s="127">
        <f>SUM(J45:J63)-J54</f>
        <v>10300</v>
      </c>
      <c r="K44" s="127">
        <f>SUM(K45:K63)-K54</f>
        <v>735.5</v>
      </c>
      <c r="L44" s="128">
        <f>SUM(L45:L63)-L54</f>
        <v>735.5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48</v>
      </c>
      <c r="H45" s="93">
        <v>16</v>
      </c>
      <c r="I45" s="113">
        <v>0</v>
      </c>
      <c r="J45" s="113">
        <v>0</v>
      </c>
      <c r="K45" s="113">
        <v>0</v>
      </c>
      <c r="L45" s="113">
        <v>0</v>
      </c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49</v>
      </c>
      <c r="H46" s="93">
        <v>17</v>
      </c>
      <c r="I46" s="113">
        <v>0</v>
      </c>
      <c r="J46" s="113">
        <v>0</v>
      </c>
      <c r="K46" s="113">
        <v>0</v>
      </c>
      <c r="L46" s="113">
        <v>0</v>
      </c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50</v>
      </c>
      <c r="H47" s="93">
        <v>18</v>
      </c>
      <c r="I47" s="113">
        <v>0</v>
      </c>
      <c r="J47" s="113">
        <v>0</v>
      </c>
      <c r="K47" s="113">
        <v>0</v>
      </c>
      <c r="L47" s="113">
        <v>0</v>
      </c>
    </row>
    <row r="48" spans="1:12" ht="15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51</v>
      </c>
      <c r="H48" s="93">
        <v>19</v>
      </c>
      <c r="I48" s="113">
        <v>0</v>
      </c>
      <c r="J48" s="113">
        <v>0</v>
      </c>
      <c r="K48" s="113">
        <v>0</v>
      </c>
      <c r="L48" s="113">
        <v>0</v>
      </c>
    </row>
    <row r="49" spans="1:12" ht="14.25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52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4.25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53</v>
      </c>
      <c r="H50" s="93">
        <v>21</v>
      </c>
      <c r="I50" s="113">
        <v>12600</v>
      </c>
      <c r="J50" s="113">
        <v>6300</v>
      </c>
      <c r="K50" s="113"/>
      <c r="L50" s="113"/>
    </row>
    <row r="51" spans="1:12" ht="14.25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54</v>
      </c>
      <c r="H51" s="93">
        <v>22</v>
      </c>
      <c r="I51" s="113">
        <v>0</v>
      </c>
      <c r="J51" s="113">
        <v>0</v>
      </c>
      <c r="K51" s="113">
        <v>0</v>
      </c>
      <c r="L51" s="113">
        <v>0</v>
      </c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55</v>
      </c>
      <c r="H52" s="101">
        <v>23</v>
      </c>
      <c r="I52" s="113">
        <v>0</v>
      </c>
      <c r="J52" s="113">
        <v>0</v>
      </c>
      <c r="K52" s="113">
        <v>0</v>
      </c>
      <c r="L52" s="113">
        <v>0</v>
      </c>
    </row>
    <row r="53" spans="1:12" ht="42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56</v>
      </c>
      <c r="H53" s="93">
        <v>24</v>
      </c>
      <c r="I53" s="114">
        <v>0</v>
      </c>
      <c r="J53" s="113">
        <v>0</v>
      </c>
      <c r="K53" s="113">
        <v>0</v>
      </c>
      <c r="L53" s="113">
        <v>0</v>
      </c>
    </row>
    <row r="54" spans="1:12" ht="11.25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57</v>
      </c>
      <c r="H55" s="142">
        <v>25</v>
      </c>
      <c r="I55" s="143">
        <v>0</v>
      </c>
      <c r="J55" s="113">
        <v>0</v>
      </c>
      <c r="K55" s="113">
        <v>0</v>
      </c>
      <c r="L55" s="113">
        <v>0</v>
      </c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58</v>
      </c>
      <c r="H56" s="93">
        <v>26</v>
      </c>
      <c r="I56" s="114">
        <v>0</v>
      </c>
      <c r="J56" s="113">
        <v>0</v>
      </c>
      <c r="K56" s="113">
        <v>0</v>
      </c>
      <c r="L56" s="113">
        <v>0</v>
      </c>
    </row>
    <row r="57" spans="1:12" ht="25.5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59</v>
      </c>
      <c r="H57" s="142">
        <v>27</v>
      </c>
      <c r="I57" s="114">
        <v>0</v>
      </c>
      <c r="J57" s="113">
        <v>0</v>
      </c>
      <c r="K57" s="113">
        <v>0</v>
      </c>
      <c r="L57" s="113">
        <v>0</v>
      </c>
    </row>
    <row r="58" spans="1:12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60</v>
      </c>
      <c r="H58" s="93">
        <v>28</v>
      </c>
      <c r="I58" s="114">
        <v>6000</v>
      </c>
      <c r="J58" s="113">
        <v>2500</v>
      </c>
      <c r="K58" s="113">
        <v>145</v>
      </c>
      <c r="L58" s="113">
        <v>145</v>
      </c>
    </row>
    <row r="59" spans="1:12" ht="27.7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61</v>
      </c>
      <c r="H59" s="142">
        <v>29</v>
      </c>
      <c r="I59" s="114">
        <v>0</v>
      </c>
      <c r="J59" s="113">
        <v>0</v>
      </c>
      <c r="K59" s="113">
        <v>0</v>
      </c>
      <c r="L59" s="113">
        <v>0</v>
      </c>
    </row>
    <row r="60" spans="1:12" ht="26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62</v>
      </c>
      <c r="H60" s="93">
        <v>30</v>
      </c>
      <c r="I60" s="114">
        <v>0</v>
      </c>
      <c r="J60" s="113">
        <v>0</v>
      </c>
      <c r="K60" s="113">
        <v>0</v>
      </c>
      <c r="L60" s="113">
        <v>0</v>
      </c>
    </row>
    <row r="61" spans="1:12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63</v>
      </c>
      <c r="H61" s="142">
        <v>31</v>
      </c>
      <c r="I61" s="114">
        <v>0</v>
      </c>
      <c r="J61" s="113">
        <v>0</v>
      </c>
      <c r="K61" s="113">
        <v>0</v>
      </c>
      <c r="L61" s="113">
        <v>0</v>
      </c>
    </row>
    <row r="62" spans="1:12" ht="14.25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64</v>
      </c>
      <c r="H62" s="93">
        <v>32</v>
      </c>
      <c r="I62" s="114">
        <v>0</v>
      </c>
      <c r="J62" s="113">
        <v>0</v>
      </c>
      <c r="K62" s="113">
        <v>0</v>
      </c>
      <c r="L62" s="113">
        <v>0</v>
      </c>
    </row>
    <row r="63" spans="1:12" ht="15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65</v>
      </c>
      <c r="H63" s="142">
        <v>33</v>
      </c>
      <c r="I63" s="114">
        <v>3000</v>
      </c>
      <c r="J63" s="113">
        <v>1500</v>
      </c>
      <c r="K63" s="113">
        <v>590.5</v>
      </c>
      <c r="L63" s="113">
        <v>590.5</v>
      </c>
    </row>
    <row r="64" spans="1:12" ht="14.25" customHeight="1">
      <c r="A64" s="144">
        <v>2</v>
      </c>
      <c r="B64" s="145">
        <v>3</v>
      </c>
      <c r="C64" s="96"/>
      <c r="D64" s="97"/>
      <c r="E64" s="97"/>
      <c r="F64" s="100"/>
      <c r="G64" s="146" t="s">
        <v>66</v>
      </c>
      <c r="H64" s="93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12" ht="13.5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67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12" ht="15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68</v>
      </c>
      <c r="H66" s="93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12" ht="13.5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68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12" s="151" customFormat="1" ht="26.25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69</v>
      </c>
      <c r="H68" s="93">
        <v>38</v>
      </c>
      <c r="I68" s="114">
        <v>0</v>
      </c>
      <c r="J68" s="114">
        <v>0</v>
      </c>
      <c r="K68" s="114">
        <v>0</v>
      </c>
      <c r="L68" s="114">
        <v>0</v>
      </c>
    </row>
    <row r="69" spans="1:12" ht="27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70</v>
      </c>
      <c r="H69" s="142">
        <v>39</v>
      </c>
      <c r="I69" s="112">
        <v>0</v>
      </c>
      <c r="J69" s="112">
        <v>0</v>
      </c>
      <c r="K69" s="112">
        <v>0</v>
      </c>
      <c r="L69" s="112">
        <v>0</v>
      </c>
    </row>
    <row r="70" spans="1:12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71</v>
      </c>
      <c r="H70" s="93">
        <v>40</v>
      </c>
      <c r="I70" s="152">
        <v>0</v>
      </c>
      <c r="J70" s="114">
        <v>0</v>
      </c>
      <c r="K70" s="114">
        <v>0</v>
      </c>
      <c r="L70" s="114">
        <v>0</v>
      </c>
    </row>
    <row r="71" spans="1:12" ht="29.25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3" t="s">
        <v>72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12" ht="27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72</v>
      </c>
      <c r="H72" s="93">
        <v>42</v>
      </c>
      <c r="I72" s="119">
        <f>SUM(I73:I75)</f>
        <v>0</v>
      </c>
      <c r="J72" s="154">
        <f>SUM(J73:J75)</f>
        <v>0</v>
      </c>
      <c r="K72" s="155">
        <f>SUM(K73:K75)</f>
        <v>0</v>
      </c>
      <c r="L72" s="110">
        <f>SUM(L73:L75)</f>
        <v>0</v>
      </c>
    </row>
    <row r="73" spans="1:12" s="151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69</v>
      </c>
      <c r="H73" s="14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2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70</v>
      </c>
      <c r="H74" s="93">
        <v>44</v>
      </c>
      <c r="I74" s="114">
        <v>0</v>
      </c>
      <c r="J74" s="114">
        <v>0</v>
      </c>
      <c r="K74" s="114">
        <v>0</v>
      </c>
      <c r="L74" s="114">
        <v>0</v>
      </c>
    </row>
    <row r="75" spans="1:12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71</v>
      </c>
      <c r="H75" s="142">
        <v>45</v>
      </c>
      <c r="I75" s="114">
        <v>0</v>
      </c>
      <c r="J75" s="114">
        <v>0</v>
      </c>
      <c r="K75" s="114">
        <v>0</v>
      </c>
      <c r="L75" s="114">
        <v>0</v>
      </c>
    </row>
    <row r="76" spans="1:12" ht="16.5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6" t="s">
        <v>73</v>
      </c>
      <c r="H76" s="93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12" ht="15.7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73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12" ht="1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74</v>
      </c>
      <c r="H78" s="93">
        <v>48</v>
      </c>
      <c r="I78" s="112">
        <v>0</v>
      </c>
      <c r="J78" s="112">
        <v>0</v>
      </c>
      <c r="K78" s="112">
        <v>0</v>
      </c>
      <c r="L78" s="112">
        <v>0</v>
      </c>
    </row>
    <row r="79" spans="1:12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75</v>
      </c>
      <c r="H79" s="142">
        <v>49</v>
      </c>
      <c r="I79" s="114">
        <v>0</v>
      </c>
      <c r="J79" s="114">
        <v>0</v>
      </c>
      <c r="K79" s="114">
        <v>0</v>
      </c>
      <c r="L79" s="114">
        <v>0</v>
      </c>
    </row>
    <row r="80" spans="1:12" ht="17.25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76</v>
      </c>
      <c r="H80" s="93">
        <v>50</v>
      </c>
      <c r="I80" s="157">
        <v>0</v>
      </c>
      <c r="J80" s="112">
        <v>0</v>
      </c>
      <c r="K80" s="112">
        <v>0</v>
      </c>
      <c r="L80" s="112">
        <v>0</v>
      </c>
    </row>
    <row r="81" spans="1:12" ht="14.25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6" t="s">
        <v>77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78</v>
      </c>
      <c r="H82" s="93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78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78</v>
      </c>
      <c r="H84" s="93">
        <v>54</v>
      </c>
      <c r="I84" s="152">
        <v>0</v>
      </c>
      <c r="J84" s="114">
        <v>0</v>
      </c>
      <c r="K84" s="114">
        <v>0</v>
      </c>
      <c r="L84" s="114">
        <v>0</v>
      </c>
    </row>
    <row r="85" spans="1:12" ht="16.5" customHeight="1">
      <c r="A85" s="89">
        <v>2</v>
      </c>
      <c r="B85" s="90">
        <v>4</v>
      </c>
      <c r="C85" s="90"/>
      <c r="D85" s="90"/>
      <c r="E85" s="90"/>
      <c r="F85" s="92"/>
      <c r="G85" s="89" t="s">
        <v>79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6" t="s">
        <v>80</v>
      </c>
      <c r="H86" s="93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80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80</v>
      </c>
      <c r="H88" s="93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81</v>
      </c>
      <c r="H89" s="158">
        <v>59</v>
      </c>
      <c r="I89" s="114">
        <v>0</v>
      </c>
      <c r="J89" s="114">
        <v>0</v>
      </c>
      <c r="K89" s="114">
        <v>0</v>
      </c>
      <c r="L89" s="114">
        <v>0</v>
      </c>
    </row>
    <row r="90" spans="1:12" ht="12.75" customHeight="1">
      <c r="A90" s="160">
        <v>1</v>
      </c>
      <c r="B90" s="162"/>
      <c r="C90" s="162"/>
      <c r="D90" s="162"/>
      <c r="E90" s="162"/>
      <c r="F90" s="161"/>
      <c r="G90" s="163">
        <v>2</v>
      </c>
      <c r="H90" s="164">
        <v>3</v>
      </c>
      <c r="I90" s="135">
        <v>4</v>
      </c>
      <c r="J90" s="165">
        <v>5</v>
      </c>
      <c r="K90" s="165">
        <v>6</v>
      </c>
      <c r="L90" s="131">
        <v>7</v>
      </c>
    </row>
    <row r="91" spans="1:12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6">
        <v>2</v>
      </c>
      <c r="G91" s="106" t="s">
        <v>82</v>
      </c>
      <c r="H91" s="167">
        <v>60</v>
      </c>
      <c r="I91" s="114">
        <v>0</v>
      </c>
      <c r="J91" s="114">
        <v>0</v>
      </c>
      <c r="K91" s="114">
        <v>0</v>
      </c>
      <c r="L91" s="114">
        <v>0</v>
      </c>
    </row>
    <row r="92" spans="1:12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6">
        <v>3</v>
      </c>
      <c r="G92" s="106" t="s">
        <v>83</v>
      </c>
      <c r="H92" s="167">
        <v>61</v>
      </c>
      <c r="I92" s="152">
        <v>0</v>
      </c>
      <c r="J92" s="114">
        <v>0</v>
      </c>
      <c r="K92" s="114">
        <v>0</v>
      </c>
      <c r="L92" s="114">
        <v>0</v>
      </c>
    </row>
    <row r="93" spans="1:12">
      <c r="A93" s="89">
        <v>2</v>
      </c>
      <c r="B93" s="90">
        <v>5</v>
      </c>
      <c r="C93" s="89"/>
      <c r="D93" s="90"/>
      <c r="E93" s="90"/>
      <c r="F93" s="168"/>
      <c r="G93" s="91" t="s">
        <v>84</v>
      </c>
      <c r="H93" s="167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>
      <c r="A94" s="99">
        <v>2</v>
      </c>
      <c r="B94" s="97">
        <v>5</v>
      </c>
      <c r="C94" s="99">
        <v>1</v>
      </c>
      <c r="D94" s="97"/>
      <c r="E94" s="97"/>
      <c r="F94" s="169"/>
      <c r="G94" s="170" t="s">
        <v>85</v>
      </c>
      <c r="H94" s="167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/>
      <c r="F95" s="166"/>
      <c r="G95" s="106" t="s">
        <v>85</v>
      </c>
      <c r="H95" s="167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6"/>
      <c r="G96" s="106" t="s">
        <v>85</v>
      </c>
      <c r="H96" s="167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6">
        <v>1</v>
      </c>
      <c r="G97" s="106" t="s">
        <v>86</v>
      </c>
      <c r="H97" s="167">
        <v>66</v>
      </c>
      <c r="I97" s="114">
        <v>0</v>
      </c>
      <c r="J97" s="114">
        <v>0</v>
      </c>
      <c r="K97" s="114">
        <v>0</v>
      </c>
      <c r="L97" s="114">
        <v>0</v>
      </c>
    </row>
    <row r="98" spans="1:12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71">
        <v>2</v>
      </c>
      <c r="G98" s="172" t="s">
        <v>87</v>
      </c>
      <c r="H98" s="167">
        <v>67</v>
      </c>
      <c r="I98" s="173">
        <v>0</v>
      </c>
      <c r="J98" s="143">
        <v>0</v>
      </c>
      <c r="K98" s="143">
        <v>0</v>
      </c>
      <c r="L98" s="143">
        <v>0</v>
      </c>
    </row>
    <row r="99" spans="1:12" ht="12" customHeight="1">
      <c r="A99" s="104">
        <v>2</v>
      </c>
      <c r="B99" s="105">
        <v>5</v>
      </c>
      <c r="C99" s="104">
        <v>2</v>
      </c>
      <c r="D99" s="105"/>
      <c r="E99" s="105"/>
      <c r="F99" s="166"/>
      <c r="G99" s="174" t="s">
        <v>88</v>
      </c>
      <c r="H99" s="167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6"/>
      <c r="G100" s="105" t="s">
        <v>88</v>
      </c>
      <c r="H100" s="167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6"/>
      <c r="G101" s="105" t="s">
        <v>88</v>
      </c>
      <c r="H101" s="167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6">
        <v>1</v>
      </c>
      <c r="G102" s="105" t="s">
        <v>86</v>
      </c>
      <c r="H102" s="167">
        <v>71</v>
      </c>
      <c r="I102" s="152">
        <v>0</v>
      </c>
      <c r="J102" s="114">
        <v>0</v>
      </c>
      <c r="K102" s="114">
        <v>0</v>
      </c>
      <c r="L102" s="114">
        <v>0</v>
      </c>
    </row>
    <row r="103" spans="1:12" ht="15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6">
        <v>2</v>
      </c>
      <c r="G103" s="105" t="s">
        <v>87</v>
      </c>
      <c r="H103" s="167">
        <v>72</v>
      </c>
      <c r="I103" s="114">
        <v>0</v>
      </c>
      <c r="J103" s="114">
        <v>0</v>
      </c>
      <c r="K103" s="114">
        <v>0</v>
      </c>
      <c r="L103" s="114">
        <v>0</v>
      </c>
    </row>
    <row r="104" spans="1:12" ht="15" customHeight="1">
      <c r="A104" s="111">
        <v>2</v>
      </c>
      <c r="B104" s="104">
        <v>5</v>
      </c>
      <c r="C104" s="105">
        <v>3</v>
      </c>
      <c r="D104" s="106"/>
      <c r="E104" s="104"/>
      <c r="F104" s="166"/>
      <c r="G104" s="108" t="s">
        <v>89</v>
      </c>
      <c r="H104" s="167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6"/>
      <c r="G105" s="105" t="s">
        <v>89</v>
      </c>
      <c r="H105" s="167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5"/>
      <c r="G106" s="122" t="s">
        <v>89</v>
      </c>
      <c r="H106" s="167">
        <v>75</v>
      </c>
      <c r="I106" s="119">
        <f>SUM(I107:I108)</f>
        <v>0</v>
      </c>
      <c r="J106" s="154">
        <f>SUM(J107:J108)</f>
        <v>0</v>
      </c>
      <c r="K106" s="155">
        <f>SUM(K107:K108)</f>
        <v>0</v>
      </c>
      <c r="L106" s="119">
        <f>SUM(L107:L108)</f>
        <v>0</v>
      </c>
    </row>
    <row r="107" spans="1:12" ht="15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6">
        <v>1</v>
      </c>
      <c r="G107" s="105" t="s">
        <v>86</v>
      </c>
      <c r="H107" s="167">
        <v>76</v>
      </c>
      <c r="I107" s="114">
        <v>0</v>
      </c>
      <c r="J107" s="114">
        <v>0</v>
      </c>
      <c r="K107" s="114">
        <v>0</v>
      </c>
      <c r="L107" s="114">
        <v>0</v>
      </c>
    </row>
    <row r="108" spans="1:12" ht="13.5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5">
        <v>2</v>
      </c>
      <c r="G108" s="122" t="s">
        <v>87</v>
      </c>
      <c r="H108" s="167">
        <v>77</v>
      </c>
      <c r="I108" s="176">
        <v>0</v>
      </c>
      <c r="J108" s="177">
        <v>0</v>
      </c>
      <c r="K108" s="177">
        <v>0</v>
      </c>
      <c r="L108" s="177">
        <v>0</v>
      </c>
    </row>
    <row r="109" spans="1:12" ht="16.5" customHeight="1">
      <c r="A109" s="178">
        <v>2</v>
      </c>
      <c r="B109" s="89">
        <v>6</v>
      </c>
      <c r="C109" s="90"/>
      <c r="D109" s="91"/>
      <c r="E109" s="89"/>
      <c r="F109" s="168"/>
      <c r="G109" s="179" t="s">
        <v>90</v>
      </c>
      <c r="H109" s="167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customHeight="1">
      <c r="A110" s="120">
        <v>2</v>
      </c>
      <c r="B110" s="121">
        <v>6</v>
      </c>
      <c r="C110" s="122">
        <v>1</v>
      </c>
      <c r="D110" s="123"/>
      <c r="E110" s="121"/>
      <c r="F110" s="175"/>
      <c r="G110" s="180" t="s">
        <v>91</v>
      </c>
      <c r="H110" s="167">
        <v>79</v>
      </c>
      <c r="I110" s="119">
        <f t="shared" ref="I110:L111" si="8">I111</f>
        <v>0</v>
      </c>
      <c r="J110" s="154">
        <f t="shared" si="8"/>
        <v>0</v>
      </c>
      <c r="K110" s="155">
        <f t="shared" si="8"/>
        <v>0</v>
      </c>
      <c r="L110" s="119">
        <f t="shared" si="8"/>
        <v>0</v>
      </c>
    </row>
    <row r="111" spans="1:12" ht="14.25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6"/>
      <c r="G111" s="105" t="s">
        <v>91</v>
      </c>
      <c r="H111" s="167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6"/>
      <c r="G112" s="105" t="s">
        <v>91</v>
      </c>
      <c r="H112" s="167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6">
        <v>1</v>
      </c>
      <c r="G113" s="105" t="s">
        <v>92</v>
      </c>
      <c r="H113" s="167">
        <v>82</v>
      </c>
      <c r="I113" s="152">
        <v>0</v>
      </c>
      <c r="J113" s="114">
        <v>0</v>
      </c>
      <c r="K113" s="114">
        <v>0</v>
      </c>
      <c r="L113" s="114">
        <v>0</v>
      </c>
    </row>
    <row r="114" spans="1:12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69">
        <v>2</v>
      </c>
      <c r="G114" s="97" t="s">
        <v>93</v>
      </c>
      <c r="H114" s="167">
        <v>83</v>
      </c>
      <c r="I114" s="112">
        <v>0</v>
      </c>
      <c r="J114" s="112">
        <v>0</v>
      </c>
      <c r="K114" s="112">
        <v>0</v>
      </c>
      <c r="L114" s="112">
        <v>0</v>
      </c>
    </row>
    <row r="115" spans="1:12">
      <c r="A115" s="111">
        <v>2</v>
      </c>
      <c r="B115" s="104">
        <v>6</v>
      </c>
      <c r="C115" s="105">
        <v>2</v>
      </c>
      <c r="D115" s="106"/>
      <c r="E115" s="104"/>
      <c r="F115" s="166"/>
      <c r="G115" s="108" t="s">
        <v>94</v>
      </c>
      <c r="H115" s="167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6"/>
      <c r="G116" s="105" t="s">
        <v>94</v>
      </c>
      <c r="H116" s="167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6"/>
      <c r="G117" s="105" t="s">
        <v>94</v>
      </c>
      <c r="H117" s="167">
        <v>86</v>
      </c>
      <c r="I117" s="181">
        <f t="shared" si="9"/>
        <v>0</v>
      </c>
      <c r="J117" s="182">
        <f t="shared" si="9"/>
        <v>0</v>
      </c>
      <c r="K117" s="183">
        <f t="shared" si="9"/>
        <v>0</v>
      </c>
      <c r="L117" s="181">
        <f t="shared" si="9"/>
        <v>0</v>
      </c>
    </row>
    <row r="118" spans="1:12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6">
        <v>1</v>
      </c>
      <c r="G118" s="105" t="s">
        <v>94</v>
      </c>
      <c r="H118" s="167">
        <v>87</v>
      </c>
      <c r="I118" s="114">
        <v>0</v>
      </c>
      <c r="J118" s="114">
        <v>0</v>
      </c>
      <c r="K118" s="114">
        <v>0</v>
      </c>
      <c r="L118" s="114">
        <v>0</v>
      </c>
    </row>
    <row r="119" spans="1:12" ht="26.25" customHeight="1">
      <c r="A119" s="130">
        <v>2</v>
      </c>
      <c r="B119" s="99">
        <v>6</v>
      </c>
      <c r="C119" s="97">
        <v>3</v>
      </c>
      <c r="D119" s="98"/>
      <c r="E119" s="99"/>
      <c r="F119" s="169"/>
      <c r="G119" s="153" t="s">
        <v>95</v>
      </c>
      <c r="H119" s="167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6"/>
      <c r="G120" s="105" t="s">
        <v>95</v>
      </c>
      <c r="H120" s="167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6"/>
      <c r="G121" s="105" t="s">
        <v>95</v>
      </c>
      <c r="H121" s="167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6">
        <v>1</v>
      </c>
      <c r="G122" s="105" t="s">
        <v>95</v>
      </c>
      <c r="H122" s="167">
        <v>91</v>
      </c>
      <c r="I122" s="152">
        <v>0</v>
      </c>
      <c r="J122" s="114">
        <v>0</v>
      </c>
      <c r="K122" s="114">
        <v>0</v>
      </c>
      <c r="L122" s="114">
        <v>0</v>
      </c>
    </row>
    <row r="123" spans="1:12" ht="25.5" customHeight="1">
      <c r="A123" s="130">
        <v>2</v>
      </c>
      <c r="B123" s="99">
        <v>6</v>
      </c>
      <c r="C123" s="97">
        <v>4</v>
      </c>
      <c r="D123" s="98"/>
      <c r="E123" s="99"/>
      <c r="F123" s="169"/>
      <c r="G123" s="153" t="s">
        <v>96</v>
      </c>
      <c r="H123" s="167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6"/>
      <c r="G124" s="105" t="s">
        <v>96</v>
      </c>
      <c r="H124" s="167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6"/>
      <c r="G125" s="105" t="s">
        <v>96</v>
      </c>
      <c r="H125" s="167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6">
        <v>1</v>
      </c>
      <c r="G126" s="105" t="s">
        <v>96</v>
      </c>
      <c r="H126" s="167">
        <v>95</v>
      </c>
      <c r="I126" s="152">
        <v>0</v>
      </c>
      <c r="J126" s="114">
        <v>0</v>
      </c>
      <c r="K126" s="114">
        <v>0</v>
      </c>
      <c r="L126" s="114">
        <v>0</v>
      </c>
    </row>
    <row r="127" spans="1:12" ht="27" customHeight="1">
      <c r="A127" s="120">
        <v>2</v>
      </c>
      <c r="B127" s="139">
        <v>6</v>
      </c>
      <c r="C127" s="140">
        <v>5</v>
      </c>
      <c r="D127" s="172"/>
      <c r="E127" s="139"/>
      <c r="F127" s="171"/>
      <c r="G127" s="184" t="s">
        <v>97</v>
      </c>
      <c r="H127" s="167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6"/>
      <c r="G128" s="106" t="s">
        <v>97</v>
      </c>
      <c r="H128" s="167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6"/>
      <c r="G129" s="106" t="s">
        <v>97</v>
      </c>
      <c r="H129" s="167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6">
        <v>1</v>
      </c>
      <c r="G130" s="106" t="s">
        <v>97</v>
      </c>
      <c r="H130" s="167">
        <v>99</v>
      </c>
      <c r="I130" s="152">
        <v>0</v>
      </c>
      <c r="J130" s="114">
        <v>0</v>
      </c>
      <c r="K130" s="114">
        <v>0</v>
      </c>
      <c r="L130" s="114">
        <v>0</v>
      </c>
    </row>
    <row r="131" spans="1:12" ht="12" customHeight="1">
      <c r="A131" s="132">
        <v>1</v>
      </c>
      <c r="B131" s="134"/>
      <c r="C131" s="134"/>
      <c r="D131" s="134"/>
      <c r="E131" s="134"/>
      <c r="F131" s="133"/>
      <c r="G131" s="185">
        <v>2</v>
      </c>
      <c r="H131" s="185">
        <v>3</v>
      </c>
      <c r="I131" s="131">
        <v>4</v>
      </c>
      <c r="J131" s="165">
        <v>5</v>
      </c>
      <c r="K131" s="131">
        <v>6</v>
      </c>
      <c r="L131" s="135">
        <v>7</v>
      </c>
    </row>
    <row r="132" spans="1:12" ht="14.25" customHeight="1">
      <c r="A132" s="178">
        <v>2</v>
      </c>
      <c r="B132" s="89">
        <v>7</v>
      </c>
      <c r="C132" s="89"/>
      <c r="D132" s="90"/>
      <c r="E132" s="90"/>
      <c r="F132" s="92"/>
      <c r="G132" s="91" t="s">
        <v>98</v>
      </c>
      <c r="H132" s="186">
        <v>100</v>
      </c>
      <c r="I132" s="110">
        <f>SUM(I133+I138+I143)</f>
        <v>0</v>
      </c>
      <c r="J132" s="150">
        <f>SUM(J133+J138+J143)</f>
        <v>0</v>
      </c>
      <c r="K132" s="110">
        <f>SUM(K133+K138+K143)</f>
        <v>0</v>
      </c>
      <c r="L132" s="109">
        <f>SUM(L133+L138+L143)</f>
        <v>0</v>
      </c>
    </row>
    <row r="133" spans="1:12">
      <c r="A133" s="111">
        <v>2</v>
      </c>
      <c r="B133" s="104">
        <v>7</v>
      </c>
      <c r="C133" s="104">
        <v>1</v>
      </c>
      <c r="D133" s="105"/>
      <c r="E133" s="105"/>
      <c r="F133" s="107"/>
      <c r="G133" s="174" t="s">
        <v>99</v>
      </c>
      <c r="H133" s="186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99</v>
      </c>
      <c r="H134" s="186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99</v>
      </c>
      <c r="H135" s="186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100</v>
      </c>
      <c r="H136" s="186">
        <v>104</v>
      </c>
      <c r="I136" s="187">
        <v>0</v>
      </c>
      <c r="J136" s="187">
        <v>0</v>
      </c>
      <c r="K136" s="187">
        <v>0</v>
      </c>
      <c r="L136" s="187">
        <v>0</v>
      </c>
    </row>
    <row r="137" spans="1:12" ht="14.25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101</v>
      </c>
      <c r="H137" s="186">
        <v>105</v>
      </c>
      <c r="I137" s="188">
        <v>0</v>
      </c>
      <c r="J137" s="113">
        <v>0</v>
      </c>
      <c r="K137" s="113">
        <v>0</v>
      </c>
      <c r="L137" s="113">
        <v>0</v>
      </c>
    </row>
    <row r="138" spans="1:12" ht="25.5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89" t="s">
        <v>102</v>
      </c>
      <c r="H138" s="186">
        <v>106</v>
      </c>
      <c r="I138" s="155">
        <f t="shared" ref="I138:L139" si="14">I139</f>
        <v>0</v>
      </c>
      <c r="J138" s="154">
        <f t="shared" si="14"/>
        <v>0</v>
      </c>
      <c r="K138" s="155">
        <f t="shared" si="14"/>
        <v>0</v>
      </c>
      <c r="L138" s="119">
        <f t="shared" si="14"/>
        <v>0</v>
      </c>
    </row>
    <row r="139" spans="1:12" ht="25.5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102</v>
      </c>
      <c r="H139" s="186">
        <v>107</v>
      </c>
      <c r="I139" s="110">
        <f t="shared" si="14"/>
        <v>0</v>
      </c>
      <c r="J139" s="150">
        <f t="shared" si="14"/>
        <v>0</v>
      </c>
      <c r="K139" s="110">
        <f t="shared" si="14"/>
        <v>0</v>
      </c>
      <c r="L139" s="109">
        <f t="shared" si="14"/>
        <v>0</v>
      </c>
    </row>
    <row r="140" spans="1:12" ht="25.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102</v>
      </c>
      <c r="H140" s="186">
        <v>108</v>
      </c>
      <c r="I140" s="110">
        <f>SUM(I141:I142)</f>
        <v>0</v>
      </c>
      <c r="J140" s="150">
        <f>SUM(J141:J142)</f>
        <v>0</v>
      </c>
      <c r="K140" s="110">
        <f>SUM(K141:K142)</f>
        <v>0</v>
      </c>
      <c r="L140" s="109">
        <f>SUM(L141:L142)</f>
        <v>0</v>
      </c>
    </row>
    <row r="141" spans="1:12" ht="12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103</v>
      </c>
      <c r="H141" s="186">
        <v>109</v>
      </c>
      <c r="I141" s="188">
        <v>0</v>
      </c>
      <c r="J141" s="113">
        <v>0</v>
      </c>
      <c r="K141" s="113">
        <v>0</v>
      </c>
      <c r="L141" s="113">
        <v>0</v>
      </c>
    </row>
    <row r="142" spans="1:12" ht="15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104</v>
      </c>
      <c r="H142" s="186">
        <v>110</v>
      </c>
      <c r="I142" s="113">
        <v>0</v>
      </c>
      <c r="J142" s="113">
        <v>0</v>
      </c>
      <c r="K142" s="113">
        <v>0</v>
      </c>
      <c r="L142" s="113">
        <v>0</v>
      </c>
    </row>
    <row r="143" spans="1:12">
      <c r="A143" s="111">
        <v>2</v>
      </c>
      <c r="B143" s="104">
        <v>7</v>
      </c>
      <c r="C143" s="111">
        <v>3</v>
      </c>
      <c r="D143" s="104"/>
      <c r="E143" s="105"/>
      <c r="F143" s="107"/>
      <c r="G143" s="174" t="s">
        <v>105</v>
      </c>
      <c r="H143" s="186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>
      <c r="A144" s="120">
        <v>2</v>
      </c>
      <c r="B144" s="139">
        <v>7</v>
      </c>
      <c r="C144" s="190">
        <v>3</v>
      </c>
      <c r="D144" s="139">
        <v>1</v>
      </c>
      <c r="E144" s="140"/>
      <c r="F144" s="141"/>
      <c r="G144" s="172" t="s">
        <v>105</v>
      </c>
      <c r="H144" s="186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12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105</v>
      </c>
      <c r="H145" s="186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12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106</v>
      </c>
      <c r="H146" s="186">
        <v>114</v>
      </c>
      <c r="I146" s="191">
        <v>0</v>
      </c>
      <c r="J146" s="187">
        <v>0</v>
      </c>
      <c r="K146" s="187">
        <v>0</v>
      </c>
      <c r="L146" s="187">
        <v>0</v>
      </c>
    </row>
    <row r="147" spans="1:12" ht="16.5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107</v>
      </c>
      <c r="H147" s="186">
        <v>115</v>
      </c>
      <c r="I147" s="113">
        <v>0</v>
      </c>
      <c r="J147" s="113">
        <v>0</v>
      </c>
      <c r="K147" s="113">
        <v>0</v>
      </c>
      <c r="L147" s="113">
        <v>0</v>
      </c>
    </row>
    <row r="148" spans="1:12" ht="15" customHeight="1">
      <c r="A148" s="178">
        <v>2</v>
      </c>
      <c r="B148" s="178">
        <v>8</v>
      </c>
      <c r="C148" s="89"/>
      <c r="D148" s="116"/>
      <c r="E148" s="96"/>
      <c r="F148" s="192"/>
      <c r="G148" s="193" t="s">
        <v>108</v>
      </c>
      <c r="H148" s="186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12" ht="12.75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70" t="s">
        <v>108</v>
      </c>
      <c r="H149" s="186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12" ht="13.5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86</v>
      </c>
      <c r="H150" s="186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12" ht="13.5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86</v>
      </c>
      <c r="H151" s="186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12" ht="14.25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109</v>
      </c>
      <c r="H152" s="186">
        <v>120</v>
      </c>
      <c r="I152" s="113">
        <v>0</v>
      </c>
      <c r="J152" s="113">
        <v>0</v>
      </c>
      <c r="K152" s="113">
        <v>0</v>
      </c>
      <c r="L152" s="113">
        <v>0</v>
      </c>
    </row>
    <row r="153" spans="1:12">
      <c r="A153" s="120">
        <v>2</v>
      </c>
      <c r="B153" s="139">
        <v>8</v>
      </c>
      <c r="C153" s="172">
        <v>1</v>
      </c>
      <c r="D153" s="139">
        <v>1</v>
      </c>
      <c r="E153" s="140">
        <v>1</v>
      </c>
      <c r="F153" s="141">
        <v>2</v>
      </c>
      <c r="G153" s="172" t="s">
        <v>110</v>
      </c>
      <c r="H153" s="186">
        <v>121</v>
      </c>
      <c r="I153" s="194">
        <v>0</v>
      </c>
      <c r="J153" s="195">
        <v>0</v>
      </c>
      <c r="K153" s="195">
        <v>0</v>
      </c>
      <c r="L153" s="195">
        <v>0</v>
      </c>
    </row>
    <row r="154" spans="1:12" ht="13.5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87</v>
      </c>
      <c r="H154" s="186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12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111</v>
      </c>
      <c r="H155" s="186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12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111</v>
      </c>
      <c r="H156" s="186">
        <v>124</v>
      </c>
      <c r="I156" s="196">
        <v>0</v>
      </c>
      <c r="J156" s="197">
        <v>0</v>
      </c>
      <c r="K156" s="197">
        <v>0</v>
      </c>
      <c r="L156" s="197">
        <v>0</v>
      </c>
    </row>
    <row r="157" spans="1:12" ht="39.75" customHeight="1">
      <c r="A157" s="178">
        <v>2</v>
      </c>
      <c r="B157" s="89">
        <v>9</v>
      </c>
      <c r="C157" s="91"/>
      <c r="D157" s="89"/>
      <c r="E157" s="90"/>
      <c r="F157" s="92"/>
      <c r="G157" s="91" t="s">
        <v>112</v>
      </c>
      <c r="H157" s="186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12" s="198" customFormat="1" ht="39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4" t="s">
        <v>113</v>
      </c>
      <c r="H158" s="186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2" ht="14.25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79</v>
      </c>
      <c r="H159" s="186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12" ht="15.75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79</v>
      </c>
      <c r="H160" s="186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79</v>
      </c>
      <c r="H161" s="186">
        <v>129</v>
      </c>
      <c r="I161" s="191">
        <v>0</v>
      </c>
      <c r="J161" s="187">
        <v>0</v>
      </c>
      <c r="K161" s="187">
        <v>0</v>
      </c>
      <c r="L161" s="187">
        <v>0</v>
      </c>
    </row>
    <row r="162" spans="1:12" ht="41.25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4" t="s">
        <v>112</v>
      </c>
      <c r="H162" s="186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86</v>
      </c>
      <c r="H163" s="186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86</v>
      </c>
      <c r="H164" s="186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2" t="s">
        <v>114</v>
      </c>
      <c r="H165" s="186">
        <v>133</v>
      </c>
      <c r="I165" s="194">
        <v>0</v>
      </c>
      <c r="J165" s="157">
        <v>0</v>
      </c>
      <c r="K165" s="157">
        <v>0</v>
      </c>
      <c r="L165" s="157">
        <v>0</v>
      </c>
    </row>
    <row r="166" spans="1:12" ht="28.5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115</v>
      </c>
      <c r="H166" s="186">
        <v>134</v>
      </c>
      <c r="I166" s="113">
        <v>0</v>
      </c>
      <c r="J166" s="176">
        <v>0</v>
      </c>
      <c r="K166" s="176">
        <v>0</v>
      </c>
      <c r="L166" s="176">
        <v>0</v>
      </c>
    </row>
    <row r="167" spans="1:12" ht="15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116</v>
      </c>
      <c r="H167" s="186">
        <v>135</v>
      </c>
      <c r="I167" s="188">
        <v>0</v>
      </c>
      <c r="J167" s="113">
        <v>0</v>
      </c>
      <c r="K167" s="113">
        <v>0</v>
      </c>
      <c r="L167" s="113">
        <v>0</v>
      </c>
    </row>
    <row r="168" spans="1:12" ht="24.75" customHeight="1">
      <c r="A168" s="190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87</v>
      </c>
      <c r="H168" s="186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117</v>
      </c>
      <c r="H169" s="186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199" t="s">
        <v>118</v>
      </c>
      <c r="H170" s="186">
        <v>138</v>
      </c>
      <c r="I170" s="188">
        <v>0</v>
      </c>
      <c r="J170" s="157">
        <v>0</v>
      </c>
      <c r="K170" s="157">
        <v>0</v>
      </c>
      <c r="L170" s="157">
        <v>0</v>
      </c>
    </row>
    <row r="171" spans="1:12" ht="12" customHeight="1">
      <c r="A171" s="132">
        <v>1</v>
      </c>
      <c r="B171" s="134"/>
      <c r="C171" s="134"/>
      <c r="D171" s="134"/>
      <c r="E171" s="134"/>
      <c r="F171" s="133"/>
      <c r="G171" s="165">
        <v>2</v>
      </c>
      <c r="H171" s="165">
        <v>3</v>
      </c>
      <c r="I171" s="131">
        <v>4</v>
      </c>
      <c r="J171" s="200">
        <v>5</v>
      </c>
      <c r="K171" s="200">
        <v>6</v>
      </c>
      <c r="L171" s="200">
        <v>7</v>
      </c>
    </row>
    <row r="172" spans="1:12" ht="29.25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119</v>
      </c>
      <c r="H172" s="201">
        <v>139</v>
      </c>
      <c r="I172" s="157">
        <v>0</v>
      </c>
      <c r="J172" s="114">
        <v>0</v>
      </c>
      <c r="K172" s="114">
        <v>0</v>
      </c>
      <c r="L172" s="114">
        <v>0</v>
      </c>
    </row>
    <row r="173" spans="1:12" ht="18" customHeight="1">
      <c r="A173" s="104">
        <v>2</v>
      </c>
      <c r="B173" s="172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120</v>
      </c>
      <c r="H173" s="167">
        <v>140</v>
      </c>
      <c r="I173" s="176">
        <v>0</v>
      </c>
      <c r="J173" s="176">
        <v>0</v>
      </c>
      <c r="K173" s="176">
        <v>0</v>
      </c>
      <c r="L173" s="176">
        <v>0</v>
      </c>
    </row>
    <row r="174" spans="1:12" ht="58.5" customHeight="1">
      <c r="A174" s="89">
        <v>3</v>
      </c>
      <c r="B174" s="91"/>
      <c r="C174" s="89"/>
      <c r="D174" s="90"/>
      <c r="E174" s="90"/>
      <c r="F174" s="92"/>
      <c r="G174" s="202" t="s">
        <v>121</v>
      </c>
      <c r="H174" s="201">
        <v>141</v>
      </c>
      <c r="I174" s="94">
        <f>SUM(I175+I226+I286)</f>
        <v>0</v>
      </c>
      <c r="J174" s="203">
        <f>SUM(J175+J226+J286)</f>
        <v>0</v>
      </c>
      <c r="K174" s="95">
        <f>SUM(K175+K226+K286)</f>
        <v>0</v>
      </c>
      <c r="L174" s="94">
        <f>SUM(L175+L226+L286)</f>
        <v>0</v>
      </c>
    </row>
    <row r="175" spans="1:12" ht="34.5" customHeight="1">
      <c r="A175" s="178">
        <v>3</v>
      </c>
      <c r="B175" s="89">
        <v>1</v>
      </c>
      <c r="C175" s="116"/>
      <c r="D175" s="96"/>
      <c r="E175" s="96"/>
      <c r="F175" s="192"/>
      <c r="G175" s="204" t="s">
        <v>122</v>
      </c>
      <c r="H175" s="167">
        <v>142</v>
      </c>
      <c r="I175" s="109">
        <f>SUM(I176+I197+I205+I216+I220)</f>
        <v>0</v>
      </c>
      <c r="J175" s="147">
        <f>SUM(J176+J197+J205+J216+J220)</f>
        <v>0</v>
      </c>
      <c r="K175" s="147">
        <f>SUM(K176+K197+K205+K216+K220)</f>
        <v>0</v>
      </c>
      <c r="L175" s="147">
        <f>SUM(L176+L197+L205+L216+L220)</f>
        <v>0</v>
      </c>
    </row>
    <row r="176" spans="1:12" ht="30.75" customHeight="1">
      <c r="A176" s="99">
        <v>3</v>
      </c>
      <c r="B176" s="98">
        <v>1</v>
      </c>
      <c r="C176" s="99">
        <v>1</v>
      </c>
      <c r="D176" s="97"/>
      <c r="E176" s="97"/>
      <c r="F176" s="205"/>
      <c r="G176" s="206" t="s">
        <v>123</v>
      </c>
      <c r="H176" s="201">
        <v>143</v>
      </c>
      <c r="I176" s="147">
        <f>SUM(I177+I180+I185+I189+I194)</f>
        <v>0</v>
      </c>
      <c r="J176" s="150">
        <f>SUM(J177+J180+J185+J189+J194)</f>
        <v>0</v>
      </c>
      <c r="K176" s="110">
        <f>SUM(K177+K180+K185+K189+K194)</f>
        <v>0</v>
      </c>
      <c r="L176" s="109">
        <f>SUM(L177+L180+L185+L189+L194)</f>
        <v>0</v>
      </c>
    </row>
    <row r="177" spans="1:12" ht="14.25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207"/>
      <c r="G177" s="104" t="s">
        <v>124</v>
      </c>
      <c r="H177" s="167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6"/>
      <c r="G178" s="106" t="s">
        <v>124</v>
      </c>
      <c r="H178" s="201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6">
        <v>1</v>
      </c>
      <c r="G179" s="106" t="s">
        <v>124</v>
      </c>
      <c r="H179" s="167">
        <v>146</v>
      </c>
      <c r="I179" s="152">
        <v>0</v>
      </c>
      <c r="J179" s="114">
        <v>0</v>
      </c>
      <c r="K179" s="114">
        <v>0</v>
      </c>
      <c r="L179" s="114">
        <v>0</v>
      </c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125</v>
      </c>
      <c r="H180" s="201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125</v>
      </c>
      <c r="H181" s="167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126</v>
      </c>
      <c r="H182" s="201">
        <v>149</v>
      </c>
      <c r="I182" s="157">
        <v>0</v>
      </c>
      <c r="J182" s="112">
        <v>0</v>
      </c>
      <c r="K182" s="112">
        <v>0</v>
      </c>
      <c r="L182" s="177">
        <v>0</v>
      </c>
    </row>
    <row r="183" spans="1:12" ht="16.5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127</v>
      </c>
      <c r="H183" s="167">
        <v>150</v>
      </c>
      <c r="I183" s="152">
        <v>0</v>
      </c>
      <c r="J183" s="114">
        <v>0</v>
      </c>
      <c r="K183" s="114">
        <v>0</v>
      </c>
      <c r="L183" s="114">
        <v>0</v>
      </c>
    </row>
    <row r="184" spans="1:12" ht="16.5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128</v>
      </c>
      <c r="H184" s="201">
        <v>151</v>
      </c>
      <c r="I184" s="157">
        <v>0</v>
      </c>
      <c r="J184" s="112">
        <v>0</v>
      </c>
      <c r="K184" s="112">
        <v>0</v>
      </c>
      <c r="L184" s="177">
        <v>0</v>
      </c>
    </row>
    <row r="185" spans="1:12" ht="15.75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129</v>
      </c>
      <c r="H185" s="167">
        <v>152</v>
      </c>
      <c r="I185" s="109">
        <f>I186</f>
        <v>0</v>
      </c>
      <c r="J185" s="150">
        <f>J186</f>
        <v>0</v>
      </c>
      <c r="K185" s="110">
        <f>K186</f>
        <v>0</v>
      </c>
      <c r="L185" s="109">
        <f>L186</f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129</v>
      </c>
      <c r="H186" s="201">
        <v>153</v>
      </c>
      <c r="I186" s="109">
        <f>SUM(I187:I188)</f>
        <v>0</v>
      </c>
      <c r="J186" s="150">
        <f>SUM(J187:J188)</f>
        <v>0</v>
      </c>
      <c r="K186" s="110">
        <f>SUM(K187:K188)</f>
        <v>0</v>
      </c>
      <c r="L186" s="109">
        <f>SUM(L187:L188)</f>
        <v>0</v>
      </c>
    </row>
    <row r="187" spans="1:12" ht="1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130</v>
      </c>
      <c r="H187" s="167">
        <v>154</v>
      </c>
      <c r="I187" s="152">
        <v>0</v>
      </c>
      <c r="J187" s="114">
        <v>0</v>
      </c>
      <c r="K187" s="114">
        <v>0</v>
      </c>
      <c r="L187" s="177">
        <v>0</v>
      </c>
    </row>
    <row r="188" spans="1:12" ht="15.75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131</v>
      </c>
      <c r="H188" s="201">
        <v>155</v>
      </c>
      <c r="I188" s="157">
        <v>0</v>
      </c>
      <c r="J188" s="114">
        <v>0</v>
      </c>
      <c r="K188" s="114">
        <v>0</v>
      </c>
      <c r="L188" s="114">
        <v>0</v>
      </c>
    </row>
    <row r="189" spans="1:12" ht="15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132</v>
      </c>
      <c r="H189" s="167">
        <v>156</v>
      </c>
      <c r="I189" s="109">
        <f>I190</f>
        <v>0</v>
      </c>
      <c r="J189" s="154">
        <f>J190</f>
        <v>0</v>
      </c>
      <c r="K189" s="155">
        <f>K190</f>
        <v>0</v>
      </c>
      <c r="L189" s="119">
        <f>L190</f>
        <v>0</v>
      </c>
    </row>
    <row r="190" spans="1:12" ht="16.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132</v>
      </c>
      <c r="H190" s="201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133</v>
      </c>
      <c r="H191" s="167">
        <v>158</v>
      </c>
      <c r="I191" s="152">
        <v>0</v>
      </c>
      <c r="J191" s="114">
        <v>0</v>
      </c>
      <c r="K191" s="114">
        <v>0</v>
      </c>
      <c r="L191" s="177">
        <v>0</v>
      </c>
    </row>
    <row r="192" spans="1:12" ht="15.75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134</v>
      </c>
      <c r="H192" s="201">
        <v>159</v>
      </c>
      <c r="I192" s="157">
        <v>0</v>
      </c>
      <c r="J192" s="112">
        <v>0</v>
      </c>
      <c r="K192" s="112">
        <v>0</v>
      </c>
      <c r="L192" s="114">
        <v>0</v>
      </c>
    </row>
    <row r="193" spans="1:12" ht="15.75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135</v>
      </c>
      <c r="H193" s="167">
        <v>160</v>
      </c>
      <c r="I193" s="176">
        <v>0</v>
      </c>
      <c r="J193" s="177">
        <v>0</v>
      </c>
      <c r="K193" s="177">
        <v>0</v>
      </c>
      <c r="L193" s="177">
        <v>0</v>
      </c>
    </row>
    <row r="194" spans="1:12" ht="18.75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136</v>
      </c>
      <c r="H194" s="201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136</v>
      </c>
      <c r="H195" s="167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136</v>
      </c>
      <c r="H196" s="201">
        <v>163</v>
      </c>
      <c r="I196" s="112">
        <v>0</v>
      </c>
      <c r="J196" s="114">
        <v>0</v>
      </c>
      <c r="K196" s="114">
        <v>0</v>
      </c>
      <c r="L196" s="114">
        <v>0</v>
      </c>
    </row>
    <row r="197" spans="1:12" ht="29.25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89" t="s">
        <v>137</v>
      </c>
      <c r="H197" s="167">
        <v>164</v>
      </c>
      <c r="I197" s="109">
        <f t="shared" ref="I197:L198" si="20">I198</f>
        <v>0</v>
      </c>
      <c r="J197" s="154">
        <f t="shared" si="20"/>
        <v>0</v>
      </c>
      <c r="K197" s="155">
        <f t="shared" si="20"/>
        <v>0</v>
      </c>
      <c r="L197" s="119">
        <f t="shared" si="20"/>
        <v>0</v>
      </c>
    </row>
    <row r="198" spans="1:12" ht="15.75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138</v>
      </c>
      <c r="H198" s="201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138</v>
      </c>
      <c r="H199" s="167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2" t="s">
        <v>139</v>
      </c>
      <c r="H200" s="201">
        <v>167</v>
      </c>
      <c r="I200" s="112">
        <v>0</v>
      </c>
      <c r="J200" s="114">
        <v>0</v>
      </c>
      <c r="K200" s="114">
        <v>0</v>
      </c>
      <c r="L200" s="177">
        <v>0</v>
      </c>
    </row>
    <row r="201" spans="1:12" ht="38.25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140</v>
      </c>
      <c r="H201" s="167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4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141</v>
      </c>
      <c r="H202" s="201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7.25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142</v>
      </c>
      <c r="H203" s="167">
        <v>170</v>
      </c>
      <c r="I203" s="114">
        <v>0</v>
      </c>
      <c r="J203" s="114">
        <v>0</v>
      </c>
      <c r="K203" s="114">
        <v>0</v>
      </c>
      <c r="L203" s="114">
        <v>0</v>
      </c>
    </row>
    <row r="204" spans="1:12" ht="15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2" t="s">
        <v>143</v>
      </c>
      <c r="H204" s="201">
        <v>171</v>
      </c>
      <c r="I204" s="114">
        <v>0</v>
      </c>
      <c r="J204" s="114">
        <v>0</v>
      </c>
      <c r="K204" s="114">
        <v>0</v>
      </c>
      <c r="L204" s="177">
        <v>0</v>
      </c>
    </row>
    <row r="205" spans="1:12" ht="17.25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4" t="s">
        <v>144</v>
      </c>
      <c r="H205" s="167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145</v>
      </c>
      <c r="H206" s="201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145</v>
      </c>
      <c r="H207" s="167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customHeight="1">
      <c r="A208" s="132">
        <v>1</v>
      </c>
      <c r="B208" s="134"/>
      <c r="C208" s="134"/>
      <c r="D208" s="134"/>
      <c r="E208" s="134"/>
      <c r="F208" s="133"/>
      <c r="G208" s="165">
        <v>2</v>
      </c>
      <c r="H208" s="131">
        <v>3</v>
      </c>
      <c r="I208" s="135">
        <v>4</v>
      </c>
      <c r="J208" s="165">
        <v>5</v>
      </c>
      <c r="K208" s="131">
        <v>6</v>
      </c>
      <c r="L208" s="135">
        <v>7</v>
      </c>
    </row>
    <row r="209" spans="1:12" ht="16.5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199" t="s">
        <v>145</v>
      </c>
      <c r="H209" s="158">
        <v>175</v>
      </c>
      <c r="I209" s="177">
        <v>0</v>
      </c>
      <c r="J209" s="177">
        <v>0</v>
      </c>
      <c r="K209" s="177">
        <v>0</v>
      </c>
      <c r="L209" s="177">
        <v>0</v>
      </c>
    </row>
    <row r="210" spans="1:12" ht="14.25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146</v>
      </c>
      <c r="H210" s="158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146</v>
      </c>
      <c r="H211" s="158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147</v>
      </c>
      <c r="H212" s="158">
        <v>178</v>
      </c>
      <c r="I212" s="114">
        <v>0</v>
      </c>
      <c r="J212" s="114">
        <v>0</v>
      </c>
      <c r="K212" s="114">
        <v>0</v>
      </c>
      <c r="L212" s="177">
        <v>0</v>
      </c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148</v>
      </c>
      <c r="H213" s="158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4.2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149</v>
      </c>
      <c r="H214" s="158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150</v>
      </c>
      <c r="H215" s="158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0" t="s">
        <v>151</v>
      </c>
      <c r="H216" s="158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2" t="s">
        <v>151</v>
      </c>
      <c r="H217" s="158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151</v>
      </c>
      <c r="H218" s="158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152</v>
      </c>
      <c r="H219" s="158">
        <v>185</v>
      </c>
      <c r="I219" s="177">
        <v>0</v>
      </c>
      <c r="J219" s="177">
        <v>0</v>
      </c>
      <c r="K219" s="177">
        <v>0</v>
      </c>
      <c r="L219" s="177">
        <v>0</v>
      </c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4" t="s">
        <v>153</v>
      </c>
      <c r="H220" s="158">
        <v>186</v>
      </c>
      <c r="I220" s="208">
        <f t="shared" ref="I220:L221" si="22">I221</f>
        <v>0</v>
      </c>
      <c r="J220" s="208">
        <f t="shared" si="22"/>
        <v>0</v>
      </c>
      <c r="K220" s="208">
        <f t="shared" si="22"/>
        <v>0</v>
      </c>
      <c r="L220" s="208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199" t="s">
        <v>153</v>
      </c>
      <c r="H221" s="158">
        <v>187</v>
      </c>
      <c r="I221" s="208">
        <f t="shared" si="22"/>
        <v>0</v>
      </c>
      <c r="J221" s="208">
        <f t="shared" si="22"/>
        <v>0</v>
      </c>
      <c r="K221" s="208">
        <f t="shared" si="22"/>
        <v>0</v>
      </c>
      <c r="L221" s="208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199" t="s">
        <v>153</v>
      </c>
      <c r="H222" s="158">
        <v>188</v>
      </c>
      <c r="I222" s="208">
        <f>SUM(I223:I225)</f>
        <v>0</v>
      </c>
      <c r="J222" s="208">
        <f>SUM(J223:J225)</f>
        <v>0</v>
      </c>
      <c r="K222" s="208">
        <f>SUM(K223:K225)</f>
        <v>0</v>
      </c>
      <c r="L222" s="208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199" t="s">
        <v>154</v>
      </c>
      <c r="H223" s="158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199" t="s">
        <v>155</v>
      </c>
      <c r="H224" s="158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2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199" t="s">
        <v>156</v>
      </c>
      <c r="H225" s="158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2" ht="27.75" customHeight="1">
      <c r="A226" s="89">
        <v>3</v>
      </c>
      <c r="B226" s="90">
        <v>2</v>
      </c>
      <c r="C226" s="90"/>
      <c r="D226" s="90"/>
      <c r="E226" s="90"/>
      <c r="F226" s="92"/>
      <c r="G226" s="91" t="s">
        <v>157</v>
      </c>
      <c r="H226" s="158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</row>
    <row r="227" spans="1:12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4" t="s">
        <v>158</v>
      </c>
      <c r="H227" s="158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12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159</v>
      </c>
      <c r="H228" s="158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2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159</v>
      </c>
      <c r="H229" s="158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2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2" t="s">
        <v>160</v>
      </c>
      <c r="H230" s="158">
        <v>196</v>
      </c>
      <c r="I230" s="114">
        <v>0</v>
      </c>
      <c r="J230" s="114">
        <v>0</v>
      </c>
      <c r="K230" s="114">
        <v>0</v>
      </c>
      <c r="L230" s="177">
        <v>0</v>
      </c>
    </row>
    <row r="231" spans="1:12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161</v>
      </c>
      <c r="H231" s="158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2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2" t="s">
        <v>162</v>
      </c>
      <c r="H232" s="158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2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2" t="s">
        <v>163</v>
      </c>
      <c r="H233" s="158">
        <v>199</v>
      </c>
      <c r="I233" s="114">
        <v>0</v>
      </c>
      <c r="J233" s="113">
        <v>0</v>
      </c>
      <c r="K233" s="114">
        <v>0</v>
      </c>
      <c r="L233" s="177">
        <v>0</v>
      </c>
    </row>
    <row r="234" spans="1:12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164</v>
      </c>
      <c r="H234" s="158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2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164</v>
      </c>
      <c r="H235" s="158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2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2" t="s">
        <v>165</v>
      </c>
      <c r="H236" s="158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2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166</v>
      </c>
      <c r="H237" s="158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2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167</v>
      </c>
      <c r="H238" s="158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2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167</v>
      </c>
      <c r="H239" s="158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2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168</v>
      </c>
      <c r="H240" s="158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2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169</v>
      </c>
      <c r="H241" s="158">
        <v>207</v>
      </c>
      <c r="I241" s="177">
        <v>0</v>
      </c>
      <c r="J241" s="195">
        <v>0</v>
      </c>
      <c r="K241" s="177">
        <v>0</v>
      </c>
      <c r="L241" s="177">
        <v>0</v>
      </c>
    </row>
    <row r="242" spans="1:12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170</v>
      </c>
      <c r="H242" s="158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2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170</v>
      </c>
      <c r="H243" s="158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2" ht="14.2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168</v>
      </c>
      <c r="H244" s="158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2" ht="13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169</v>
      </c>
      <c r="H245" s="158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2" ht="25.5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171</v>
      </c>
      <c r="H246" s="158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</row>
    <row r="247" spans="1:12">
      <c r="A247" s="132">
        <v>1</v>
      </c>
      <c r="B247" s="134"/>
      <c r="C247" s="134"/>
      <c r="D247" s="134"/>
      <c r="E247" s="134"/>
      <c r="F247" s="133"/>
      <c r="G247" s="209">
        <v>2</v>
      </c>
      <c r="H247" s="131">
        <v>3</v>
      </c>
      <c r="I247" s="135">
        <v>4</v>
      </c>
      <c r="J247" s="165">
        <v>5</v>
      </c>
      <c r="K247" s="131">
        <v>6</v>
      </c>
      <c r="L247" s="131">
        <v>7</v>
      </c>
    </row>
    <row r="248" spans="1:12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171</v>
      </c>
      <c r="H248" s="158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2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2" t="s">
        <v>171</v>
      </c>
      <c r="H249" s="158">
        <v>214</v>
      </c>
      <c r="I249" s="177">
        <v>0</v>
      </c>
      <c r="J249" s="177">
        <v>0</v>
      </c>
      <c r="K249" s="177">
        <v>0</v>
      </c>
      <c r="L249" s="177">
        <v>0</v>
      </c>
    </row>
    <row r="250" spans="1:12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172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2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172</v>
      </c>
      <c r="H251" s="158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2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172</v>
      </c>
      <c r="H252" s="125">
        <v>217</v>
      </c>
      <c r="I252" s="177">
        <v>0</v>
      </c>
      <c r="J252" s="177">
        <v>0</v>
      </c>
      <c r="K252" s="177">
        <v>0</v>
      </c>
      <c r="L252" s="177">
        <v>0</v>
      </c>
    </row>
    <row r="253" spans="1:12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173</v>
      </c>
      <c r="H253" s="158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2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173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168</v>
      </c>
      <c r="H255" s="158">
        <v>220</v>
      </c>
      <c r="I255" s="177">
        <v>0</v>
      </c>
      <c r="J255" s="177">
        <v>0</v>
      </c>
      <c r="K255" s="177">
        <v>0</v>
      </c>
      <c r="L255" s="177">
        <v>0</v>
      </c>
    </row>
    <row r="256" spans="1:12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169</v>
      </c>
      <c r="H256" s="125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customHeight="1">
      <c r="A257" s="156">
        <v>3</v>
      </c>
      <c r="B257" s="108">
        <v>2</v>
      </c>
      <c r="C257" s="108">
        <v>2</v>
      </c>
      <c r="D257" s="210"/>
      <c r="E257" s="210"/>
      <c r="F257" s="211"/>
      <c r="G257" s="174" t="s">
        <v>174</v>
      </c>
      <c r="H257" s="158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175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176</v>
      </c>
      <c r="H259" s="158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160</v>
      </c>
      <c r="H260" s="125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2" t="s">
        <v>161</v>
      </c>
      <c r="H261" s="158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162</v>
      </c>
      <c r="H262" s="125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163</v>
      </c>
      <c r="H263" s="158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164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164</v>
      </c>
      <c r="H265" s="158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165</v>
      </c>
      <c r="H266" s="125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166</v>
      </c>
      <c r="H267" s="158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167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167</v>
      </c>
      <c r="H269" s="158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168</v>
      </c>
      <c r="H270" s="125">
        <v>235</v>
      </c>
      <c r="I270" s="173">
        <v>0</v>
      </c>
      <c r="J270" s="195">
        <v>0</v>
      </c>
      <c r="K270" s="143">
        <v>0</v>
      </c>
      <c r="L270" s="113">
        <v>0</v>
      </c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169</v>
      </c>
      <c r="H271" s="158">
        <v>236</v>
      </c>
      <c r="I271" s="173">
        <v>0</v>
      </c>
      <c r="J271" s="113">
        <v>0</v>
      </c>
      <c r="K271" s="143">
        <v>0</v>
      </c>
      <c r="L271" s="177">
        <v>0</v>
      </c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170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170</v>
      </c>
      <c r="H273" s="158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168</v>
      </c>
      <c r="H274" s="125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169</v>
      </c>
      <c r="H275" s="158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5.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171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171</v>
      </c>
      <c r="H277" s="158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171</v>
      </c>
      <c r="H278" s="125">
        <v>243</v>
      </c>
      <c r="I278" s="177">
        <v>0</v>
      </c>
      <c r="J278" s="177">
        <v>0</v>
      </c>
      <c r="K278" s="177">
        <v>0</v>
      </c>
      <c r="L278" s="177">
        <v>0</v>
      </c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172</v>
      </c>
      <c r="H279" s="158">
        <v>244</v>
      </c>
      <c r="I279" s="109">
        <f t="shared" ref="I279:L280" si="25">I280</f>
        <v>0</v>
      </c>
      <c r="J279" s="213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172</v>
      </c>
      <c r="H280" s="125">
        <v>245</v>
      </c>
      <c r="I280" s="109">
        <f t="shared" si="25"/>
        <v>0</v>
      </c>
      <c r="J280" s="213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2" t="s">
        <v>172</v>
      </c>
      <c r="H281" s="158">
        <v>246</v>
      </c>
      <c r="I281" s="177">
        <v>0</v>
      </c>
      <c r="J281" s="177">
        <v>0</v>
      </c>
      <c r="K281" s="177">
        <v>0</v>
      </c>
      <c r="L281" s="177">
        <v>0</v>
      </c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173</v>
      </c>
      <c r="H282" s="125">
        <v>247</v>
      </c>
      <c r="I282" s="109">
        <f>I283</f>
        <v>0</v>
      </c>
      <c r="J282" s="213">
        <f>J283</f>
        <v>0</v>
      </c>
      <c r="K282" s="150">
        <f>K283</f>
        <v>0</v>
      </c>
      <c r="L282" s="110">
        <f>L283</f>
        <v>0</v>
      </c>
    </row>
    <row r="283" spans="1:12" ht="15.75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173</v>
      </c>
      <c r="H283" s="158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168</v>
      </c>
      <c r="H284" s="125">
        <v>249</v>
      </c>
      <c r="I284" s="177">
        <v>0</v>
      </c>
      <c r="J284" s="177">
        <v>0</v>
      </c>
      <c r="K284" s="177">
        <v>0</v>
      </c>
      <c r="L284" s="177">
        <v>0</v>
      </c>
    </row>
    <row r="285" spans="1:12" ht="16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169</v>
      </c>
      <c r="H285" s="158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29.25" customHeight="1">
      <c r="A286" s="115">
        <v>3</v>
      </c>
      <c r="B286" s="115">
        <v>3</v>
      </c>
      <c r="C286" s="89"/>
      <c r="D286" s="90"/>
      <c r="E286" s="90"/>
      <c r="F286" s="92"/>
      <c r="G286" s="91" t="s">
        <v>177</v>
      </c>
      <c r="H286" s="125">
        <v>251</v>
      </c>
      <c r="I286" s="94">
        <f>SUM(I287+I316)</f>
        <v>0</v>
      </c>
      <c r="J286" s="214">
        <f>SUM(J287+J316)</f>
        <v>0</v>
      </c>
      <c r="K286" s="203">
        <f>SUM(K287+K316)</f>
        <v>0</v>
      </c>
      <c r="L286" s="95">
        <f>SUM(L287+L316)</f>
        <v>0</v>
      </c>
    </row>
    <row r="287" spans="1:12" ht="17.25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4" t="s">
        <v>158</v>
      </c>
      <c r="H287" s="158">
        <v>252</v>
      </c>
      <c r="I287" s="109">
        <f>SUM(I289+I294+I298+I302+I306+I309+I312)</f>
        <v>0</v>
      </c>
      <c r="J287" s="213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customHeight="1">
      <c r="A288" s="132">
        <v>1</v>
      </c>
      <c r="B288" s="134"/>
      <c r="C288" s="134"/>
      <c r="D288" s="134"/>
      <c r="E288" s="134"/>
      <c r="F288" s="133"/>
      <c r="G288" s="165">
        <v>2</v>
      </c>
      <c r="H288" s="131">
        <v>3</v>
      </c>
      <c r="I288" s="135">
        <v>4</v>
      </c>
      <c r="J288" s="215">
        <v>5</v>
      </c>
      <c r="K288" s="131">
        <v>6</v>
      </c>
      <c r="L288" s="131">
        <v>7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159</v>
      </c>
      <c r="H289" s="125">
        <v>253</v>
      </c>
      <c r="I289" s="109">
        <f>I290</f>
        <v>0</v>
      </c>
      <c r="J289" s="213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159</v>
      </c>
      <c r="H290" s="158">
        <v>254</v>
      </c>
      <c r="I290" s="109">
        <f>SUM(I291:I293)</f>
        <v>0</v>
      </c>
      <c r="J290" s="213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160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161</v>
      </c>
      <c r="H292" s="158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9.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178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179</v>
      </c>
      <c r="H294" s="158">
        <v>258</v>
      </c>
      <c r="I294" s="109">
        <f>I295</f>
        <v>0</v>
      </c>
      <c r="J294" s="213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179</v>
      </c>
      <c r="H295" s="158">
        <v>259</v>
      </c>
      <c r="I295" s="147">
        <f>SUM(I296:I297)</f>
        <v>0</v>
      </c>
      <c r="J295" s="216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165</v>
      </c>
      <c r="H296" s="158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customHeight="1">
      <c r="A297" s="120">
        <v>3</v>
      </c>
      <c r="B297" s="190">
        <v>3</v>
      </c>
      <c r="C297" s="139">
        <v>1</v>
      </c>
      <c r="D297" s="140">
        <v>2</v>
      </c>
      <c r="E297" s="140">
        <v>1</v>
      </c>
      <c r="F297" s="141">
        <v>2</v>
      </c>
      <c r="G297" s="172" t="s">
        <v>166</v>
      </c>
      <c r="H297" s="158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167</v>
      </c>
      <c r="H298" s="158">
        <v>262</v>
      </c>
      <c r="I298" s="109">
        <f>I299</f>
        <v>0</v>
      </c>
      <c r="J298" s="213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2">
        <v>3</v>
      </c>
      <c r="C299" s="139">
        <v>1</v>
      </c>
      <c r="D299" s="140">
        <v>3</v>
      </c>
      <c r="E299" s="140">
        <v>1</v>
      </c>
      <c r="F299" s="141"/>
      <c r="G299" s="172" t="s">
        <v>167</v>
      </c>
      <c r="H299" s="158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168</v>
      </c>
      <c r="H300" s="158">
        <v>264</v>
      </c>
      <c r="I300" s="177">
        <v>0</v>
      </c>
      <c r="J300" s="177">
        <v>0</v>
      </c>
      <c r="K300" s="177">
        <v>0</v>
      </c>
      <c r="L300" s="197">
        <v>0</v>
      </c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169</v>
      </c>
      <c r="H301" s="158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180</v>
      </c>
      <c r="H302" s="158">
        <v>266</v>
      </c>
      <c r="I302" s="109">
        <f>I303</f>
        <v>0</v>
      </c>
      <c r="J302" s="213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180</v>
      </c>
      <c r="H303" s="158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168</v>
      </c>
      <c r="H304" s="158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169</v>
      </c>
      <c r="H305" s="158">
        <v>269</v>
      </c>
      <c r="I305" s="114">
        <v>0</v>
      </c>
      <c r="J305" s="177">
        <v>0</v>
      </c>
      <c r="K305" s="177">
        <v>0</v>
      </c>
      <c r="L305" s="197">
        <v>0</v>
      </c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181</v>
      </c>
      <c r="H306" s="158">
        <v>270</v>
      </c>
      <c r="I306" s="149">
        <f t="shared" ref="I306:L307" si="26">I307</f>
        <v>0</v>
      </c>
      <c r="J306" s="213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2" t="s">
        <v>181</v>
      </c>
      <c r="H307" s="158">
        <v>271</v>
      </c>
      <c r="I307" s="110">
        <f t="shared" si="26"/>
        <v>0</v>
      </c>
      <c r="J307" s="216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181</v>
      </c>
      <c r="H308" s="158">
        <v>272</v>
      </c>
      <c r="I308" s="114">
        <v>0</v>
      </c>
      <c r="J308" s="177">
        <v>0</v>
      </c>
      <c r="K308" s="177">
        <v>0</v>
      </c>
      <c r="L308" s="197">
        <v>0</v>
      </c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172</v>
      </c>
      <c r="H309" s="158">
        <v>273</v>
      </c>
      <c r="I309" s="110">
        <f t="shared" ref="I309:L310" si="27">I310</f>
        <v>0</v>
      </c>
      <c r="J309" s="213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172</v>
      </c>
      <c r="H310" s="158">
        <v>274</v>
      </c>
      <c r="I310" s="109">
        <f t="shared" si="27"/>
        <v>0</v>
      </c>
      <c r="J310" s="213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172</v>
      </c>
      <c r="H311" s="158">
        <v>275</v>
      </c>
      <c r="I311" s="177">
        <v>0</v>
      </c>
      <c r="J311" s="177">
        <v>0</v>
      </c>
      <c r="K311" s="177">
        <v>0</v>
      </c>
      <c r="L311" s="197">
        <v>0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173</v>
      </c>
      <c r="H312" s="158">
        <v>276</v>
      </c>
      <c r="I312" s="109">
        <f>I313</f>
        <v>0</v>
      </c>
      <c r="J312" s="213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173</v>
      </c>
      <c r="H313" s="158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168</v>
      </c>
      <c r="H314" s="158">
        <v>278</v>
      </c>
      <c r="I314" s="177">
        <v>0</v>
      </c>
      <c r="J314" s="177">
        <v>0</v>
      </c>
      <c r="K314" s="177">
        <v>0</v>
      </c>
      <c r="L314" s="197">
        <v>0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169</v>
      </c>
      <c r="H315" s="158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4" t="s">
        <v>174</v>
      </c>
      <c r="H316" s="158">
        <v>280</v>
      </c>
      <c r="I316" s="109">
        <f>SUM(I317+I322+I326+I331+I335+I338+I341)</f>
        <v>0</v>
      </c>
      <c r="J316" s="213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176</v>
      </c>
      <c r="H317" s="158">
        <v>281</v>
      </c>
      <c r="I317" s="109">
        <f>I318</f>
        <v>0</v>
      </c>
      <c r="J317" s="213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176</v>
      </c>
      <c r="H318" s="158">
        <v>282</v>
      </c>
      <c r="I318" s="109">
        <f>SUM(I319:I321)</f>
        <v>0</v>
      </c>
      <c r="J318" s="213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160</v>
      </c>
      <c r="H319" s="158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161</v>
      </c>
      <c r="H320" s="158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178</v>
      </c>
      <c r="H321" s="158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customHeight="1">
      <c r="A322" s="120">
        <v>3</v>
      </c>
      <c r="B322" s="120">
        <v>3</v>
      </c>
      <c r="C322" s="139">
        <v>2</v>
      </c>
      <c r="D322" s="172">
        <v>2</v>
      </c>
      <c r="E322" s="139"/>
      <c r="F322" s="141"/>
      <c r="G322" s="172" t="s">
        <v>179</v>
      </c>
      <c r="H322" s="158">
        <v>286</v>
      </c>
      <c r="I322" s="126">
        <f>I323</f>
        <v>0</v>
      </c>
      <c r="J322" s="217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179</v>
      </c>
      <c r="H323" s="158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6">
        <v>1</v>
      </c>
      <c r="G324" s="106" t="s">
        <v>165</v>
      </c>
      <c r="H324" s="158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1">
        <v>2</v>
      </c>
      <c r="G325" s="123" t="s">
        <v>166</v>
      </c>
      <c r="H325" s="158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6"/>
      <c r="G326" s="106" t="s">
        <v>167</v>
      </c>
      <c r="H326" s="158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6"/>
      <c r="G327" s="105" t="s">
        <v>167</v>
      </c>
      <c r="H327" s="158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6">
        <v>1</v>
      </c>
      <c r="G328" s="106" t="s">
        <v>168</v>
      </c>
      <c r="H328" s="158">
        <v>292</v>
      </c>
      <c r="I328" s="177">
        <v>0</v>
      </c>
      <c r="J328" s="177">
        <v>0</v>
      </c>
      <c r="K328" s="177">
        <v>0</v>
      </c>
      <c r="L328" s="197">
        <v>0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6">
        <v>2</v>
      </c>
      <c r="G329" s="106" t="s">
        <v>169</v>
      </c>
      <c r="H329" s="158">
        <v>293</v>
      </c>
      <c r="I329" s="114">
        <v>0</v>
      </c>
      <c r="J329" s="114">
        <v>0</v>
      </c>
      <c r="K329" s="114">
        <v>0</v>
      </c>
      <c r="L329" s="114">
        <v>0</v>
      </c>
    </row>
    <row r="330" spans="1:12" ht="12.75" customHeight="1">
      <c r="A330" s="132">
        <v>1</v>
      </c>
      <c r="B330" s="134"/>
      <c r="C330" s="134"/>
      <c r="D330" s="134"/>
      <c r="E330" s="134"/>
      <c r="F330" s="133"/>
      <c r="G330" s="165">
        <v>2</v>
      </c>
      <c r="H330" s="158">
        <v>3</v>
      </c>
      <c r="I330" s="135">
        <v>4</v>
      </c>
      <c r="J330" s="215">
        <v>5</v>
      </c>
      <c r="K330" s="131">
        <v>6</v>
      </c>
      <c r="L330" s="131">
        <v>7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180</v>
      </c>
      <c r="H331" s="93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180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168</v>
      </c>
      <c r="H333" s="93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169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181</v>
      </c>
      <c r="H335" s="93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181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181</v>
      </c>
      <c r="H337" s="93">
        <v>300</v>
      </c>
      <c r="I337" s="177">
        <v>0</v>
      </c>
      <c r="J337" s="177">
        <v>0</v>
      </c>
      <c r="K337" s="177">
        <v>0</v>
      </c>
      <c r="L337" s="197">
        <v>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172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172</v>
      </c>
      <c r="H339" s="93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172</v>
      </c>
      <c r="H340" s="101">
        <v>303</v>
      </c>
      <c r="I340" s="177">
        <v>0</v>
      </c>
      <c r="J340" s="177">
        <v>0</v>
      </c>
      <c r="K340" s="177">
        <v>0</v>
      </c>
      <c r="L340" s="197">
        <v>0</v>
      </c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173</v>
      </c>
      <c r="H341" s="93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173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173</v>
      </c>
      <c r="H343" s="93">
        <v>306</v>
      </c>
      <c r="I343" s="177">
        <v>0</v>
      </c>
      <c r="J343" s="177">
        <v>0</v>
      </c>
      <c r="K343" s="177">
        <v>0</v>
      </c>
      <c r="L343" s="197">
        <v>0</v>
      </c>
    </row>
    <row r="344" spans="1:12" ht="18.75" customHeight="1">
      <c r="A344" s="218"/>
      <c r="B344" s="218"/>
      <c r="C344" s="219"/>
      <c r="D344" s="220"/>
      <c r="E344" s="221"/>
      <c r="F344" s="222"/>
      <c r="G344" s="223" t="s">
        <v>182</v>
      </c>
      <c r="H344" s="101">
        <v>307</v>
      </c>
      <c r="I344" s="224">
        <f>SUM(I30+I174)</f>
        <v>1004000</v>
      </c>
      <c r="J344" s="225">
        <f>SUM(J30+J174)</f>
        <v>255900</v>
      </c>
      <c r="K344" s="225">
        <f>SUM(K30+K174)</f>
        <v>146498.47</v>
      </c>
      <c r="L344" s="226">
        <f>SUM(L30+L174)</f>
        <v>146498.47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7"/>
      <c r="B347" s="228"/>
      <c r="C347" s="228"/>
      <c r="D347" s="229"/>
      <c r="E347" s="229"/>
      <c r="F347" s="229"/>
      <c r="G347" s="230" t="s">
        <v>183</v>
      </c>
      <c r="H347" s="231"/>
      <c r="I347" s="3"/>
      <c r="J347" s="3"/>
      <c r="K347" s="232" t="s">
        <v>184</v>
      </c>
      <c r="L347" s="232"/>
    </row>
    <row r="348" spans="1:12" ht="18.75" customHeight="1">
      <c r="A348" s="233"/>
      <c r="B348" s="234"/>
      <c r="C348" s="234"/>
      <c r="D348" s="235" t="s">
        <v>185</v>
      </c>
      <c r="E348" s="236"/>
      <c r="F348" s="236"/>
      <c r="G348" s="236"/>
      <c r="H348" s="236"/>
      <c r="I348" s="237" t="s">
        <v>186</v>
      </c>
      <c r="J348" s="3"/>
      <c r="K348" s="238" t="s">
        <v>187</v>
      </c>
      <c r="L348" s="238"/>
    </row>
    <row r="349" spans="1:12" ht="15.75" customHeight="1">
      <c r="B349" s="3"/>
      <c r="C349" s="3"/>
      <c r="D349" s="3"/>
      <c r="E349" s="3"/>
      <c r="F349" s="4"/>
      <c r="G349" s="3"/>
      <c r="H349" s="3"/>
      <c r="I349" s="239"/>
      <c r="J349" s="3"/>
      <c r="K349" s="239"/>
      <c r="L349" s="239"/>
    </row>
    <row r="350" spans="1:12" ht="15.75" customHeight="1">
      <c r="B350" s="3"/>
      <c r="C350" s="3"/>
      <c r="D350" s="232"/>
      <c r="E350" s="232"/>
      <c r="F350" s="240"/>
      <c r="G350" s="232" t="s">
        <v>188</v>
      </c>
      <c r="H350" s="3"/>
      <c r="I350" s="239"/>
      <c r="J350" s="3"/>
      <c r="K350" s="232" t="s">
        <v>189</v>
      </c>
      <c r="L350" s="241"/>
    </row>
    <row r="351" spans="1:12" ht="18.75" customHeight="1">
      <c r="A351" s="242"/>
      <c r="B351" s="27"/>
      <c r="C351" s="27"/>
      <c r="D351" s="159" t="s">
        <v>190</v>
      </c>
      <c r="E351" s="159"/>
      <c r="F351" s="159"/>
      <c r="G351" s="159"/>
      <c r="H351" s="243"/>
      <c r="I351" s="237" t="s">
        <v>186</v>
      </c>
      <c r="J351" s="27"/>
      <c r="K351" s="238" t="s">
        <v>187</v>
      </c>
      <c r="L351" s="238"/>
    </row>
  </sheetData>
  <mergeCells count="32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18110236220474" right="0.11811023622047245" top="0.47244094488188981" bottom="0.39370078740157483" header="0.23622047244094491" footer="0.15748031496062992"/>
  <pageSetup paperSize="9" orientation="portrait"/>
  <headerFooter>
    <oddHeader>&amp;G&amp;P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f2</vt:lpstr>
      <vt:lpstr>'f2'!Print_Titles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Mokytojas</cp:lastModifiedBy>
  <cp:lastPrinted>2014-03-18T12:02:43Z</cp:lastPrinted>
  <dcterms:created xsi:type="dcterms:W3CDTF">2004-04-07T10:43:01Z</dcterms:created>
  <dcterms:modified xsi:type="dcterms:W3CDTF">2014-04-04T11:26:35Z</dcterms:modified>
</cp:coreProperties>
</file>