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705" windowWidth="11115" windowHeight="7065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<sst xmlns="http://schemas.openxmlformats.org/spreadsheetml/2006/main" count="358" uniqueCount="189">
  <si>
    <t>Forma Nr. 2 patvirtinta
Lietuvos Respublikos finansų ministro
2008 m. gruodžio 31 d. įsakymu Nr. 1K-465
(Lietuvos Respublikos finansų ministro
2013 m. gruodžio 5 d. įsakymo Nr. 1K-388  redakcija)</t>
  </si>
  <si>
    <t xml:space="preserve">       </t>
  </si>
  <si>
    <t>Paluknio  Medeinos vidurinė mokykla</t>
  </si>
  <si>
    <t>(įstaigos pavadinimas, kodas Juridinių asmenų registre, adresas)</t>
  </si>
  <si>
    <t>BIUDŽETO IŠLAIDŲ SĄMATOS VYKDYMO</t>
  </si>
  <si>
    <t>2014 M. BIRŽELIO MĖN. 30 D.</t>
  </si>
  <si>
    <t xml:space="preserve"> </t>
  </si>
  <si>
    <t>2 ketvirtis</t>
  </si>
  <si>
    <t>(metinė, ketvirtinė)</t>
  </si>
  <si>
    <t>ATASKAITA</t>
  </si>
  <si>
    <t>2014.07.04    Nr. 84</t>
  </si>
  <si>
    <t xml:space="preserve">                                                                      (data)</t>
  </si>
  <si>
    <t>Švietimo programa</t>
  </si>
  <si>
    <t>(programos pavadinimas)</t>
  </si>
  <si>
    <t>Kodas</t>
  </si>
  <si>
    <t xml:space="preserve">                    Ministerijos / Savivaldybės</t>
  </si>
  <si>
    <t>Departamento</t>
  </si>
  <si>
    <t>Mokyklos, priskiriamos vidurinės mokyklos tipui</t>
  </si>
  <si>
    <t>Įstaigos</t>
  </si>
  <si>
    <t>191742845</t>
  </si>
  <si>
    <t xml:space="preserve"> - </t>
  </si>
  <si>
    <t>Programos</t>
  </si>
  <si>
    <t>8</t>
  </si>
  <si>
    <t>Finansavimo šaltinio</t>
  </si>
  <si>
    <t/>
  </si>
  <si>
    <t>Valstybės funkcijos</t>
  </si>
  <si>
    <t>09</t>
  </si>
  <si>
    <t>02</t>
  </si>
  <si>
    <t>01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</si>
  <si>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</si>
  <si>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</si>
  <si>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</si>
  <si>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</si>
  <si>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</si>
  <si>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</si>
  <si>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</si>
  <si>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</si>
  <si>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</si>
  <si>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</si>
  <si>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</si>
  <si>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</si>
  <si>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</si>
  <si>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</si>
  <si>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</si>
  <si>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</si>
  <si>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</si>
  <si>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</si>
  <si>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</si>
  <si>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</si>
  <si>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</si>
  <si>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</si>
  <si>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</si>
  <si>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</si>
  <si>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</si>
  <si>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</si>
  <si>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</si>
  <si>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</si>
  <si>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</si>
  <si>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</si>
  <si>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</si>
  <si>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</si>
  <si>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</si>
  <si>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</si>
  <si>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</si>
  <si>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</si>
  <si>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</si>
  <si>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</si>
  <si>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</si>
  <si>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</si>
  <si>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</si>
  <si>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</si>
  <si>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</si>
  <si>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</si>
  <si>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</si>
  <si>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</si>
  <si>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</si>
  <si>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</si>
  <si>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</si>
  <si>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</si>
  <si>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</si>
  <si>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</si>
  <si>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</si>
  <si>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</si>
  <si>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</si>
  <si>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</si>
  <si>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</si>
  <si>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</si>
  <si>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</si>
  <si>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</si>
  <si>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</si>
  <si>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</si>
  <si>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</si>
  <si>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</si>
  <si>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</si>
  <si>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</si>
  <si>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</si>
  <si>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</si>
  <si>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</si>
  <si>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</si>
  <si>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</si>
  <si>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</si>
  <si>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</si>
  <si>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</si>
  <si>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</si>
  <si>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</si>
  <si>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</si>
  <si>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</si>
  <si>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</si>
  <si>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</si>
  <si>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</si>
  <si>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</si>
  <si>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</si>
  <si>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</si>
  <si>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</si>
  <si>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</si>
  <si>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</si>
  <si>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</si>
  <si>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</si>
  <si>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</si>
  <si>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</si>
  <si>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</si>
  <si>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</si>
  <si>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</si>
  <si>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</si>
  <si>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</si>
  <si>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</si>
  <si>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</si>
  <si>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</si>
  <si>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</si>
  <si>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</si>
  <si>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</si>
  <si>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</si>
  <si>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</si>
  <si>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</si>
  <si>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</si>
  <si>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</si>
  <si>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</si>
  <si>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</si>
  <si>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</si>
  <si>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</si>
  <si>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</si>
  <si>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</si>
  <si>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</si>
  <si>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</si>
  <si>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</si>
  <si>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</si>
  <si>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</si>
  <si>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</si>
  <si>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</si>
  <si>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</si>
  <si>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</si>
  <si>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</si>
  <si>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</si>
  <si>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</si>
  <si>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</si>
  <si>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</si>
  <si>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</si>
  <si>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</si>
  <si>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</si>
  <si>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</si>
  <si>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</si>
  <si>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</si>
  <si>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</si>
  <si>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</si>
  <si>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</si>
  <si>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</si>
  <si>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</si>
  <si>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</si>
  <si>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</si>
  <si>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</si>
  <si>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</si>
  <si>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</si>
  <si>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</si>
  <si>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</si>
  <si>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</si>
  <si>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</si>
  <si>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</si>
  <si>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</si>
  <si>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</si>
  <si>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</si>
  <si>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</si>
  <si>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Direktorius</t>
  </si>
  <si>
    <t>Vytautas Gustas</t>
  </si>
  <si>
    <t xml:space="preserve">      (įstaigos vadovo ar jo įgalioto asmens pareigų  pavadinimas)</t>
  </si>
  <si>
    <t>(parašas)</t>
  </si>
  <si>
    <t>(vardas ir pavardė)</t>
  </si>
  <si>
    <t>Buhalterė</t>
  </si>
  <si>
    <t>Elena Andžejevska</t>
  </si>
  <si>
    <t xml:space="preserve">  (vyriausiasis buhalteris (buhalteris)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</si>
</sst>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[$€-2]\ ###,000_);[Red]\([$€-2]\ ###,000\)"/>
  </numFmts>
  <fonts count="54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TimesLT"/>
      <family val="0"/>
    </font>
    <font>
      <sz val="8"/>
      <name val="Times New Roman Baltic"/>
      <family val="1"/>
    </font>
    <font>
      <b/>
      <sz val="9"/>
      <name val="Times New Roman Baltic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name val="Times New Roman Baltic"/>
      <family val="1"/>
    </font>
    <font>
      <sz val="9"/>
      <name val="Times New Roman"/>
      <family val="1"/>
    </font>
    <font>
      <sz val="12"/>
      <name val="Times New Roman Baltic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Times New Roman Baltic"/>
      <family val="1"/>
    </font>
    <font>
      <i/>
      <sz val="8"/>
      <name val="Times New Roman Baltic"/>
      <family val="0"/>
    </font>
    <font>
      <b/>
      <sz val="11"/>
      <name val="Times New Roman Baltic"/>
      <family val="1"/>
    </font>
    <font>
      <sz val="9"/>
      <name val="Times New Roman Baltic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4" applyNumberFormat="0" applyAlignment="0" applyProtection="0"/>
    <xf numFmtId="0" fontId="46" fillId="0" borderId="0" applyNumberFormat="0" applyFill="0" applyBorder="0" applyAlignment="0" applyProtection="0"/>
    <xf numFmtId="0" fontId="47" fillId="23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8" fillId="2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7" fillId="31" borderId="6" applyNumberFormat="0" applyFont="0" applyAlignment="0" applyProtection="0"/>
    <xf numFmtId="0" fontId="49" fillId="0" borderId="0" applyNumberFormat="0" applyFill="0" applyBorder="0" applyAlignment="0" applyProtection="0"/>
    <xf numFmtId="9" fontId="37" fillId="0" borderId="0" applyFont="0" applyFill="0" applyBorder="0" applyAlignment="0" applyProtection="0"/>
    <xf numFmtId="0" fontId="50" fillId="22" borderId="5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23" fillId="0" borderId="0" xfId="46" applyFont="1" applyFill="1">
      <alignment/>
      <protection/>
    </xf>
    <xf numFmtId="0" fontId="23" fillId="0" borderId="0" xfId="46" applyFont="1" applyFill="1" applyAlignment="1">
      <alignment horizontal="center"/>
      <protection/>
    </xf>
    <xf numFmtId="0" fontId="23" fillId="0" borderId="0" xfId="46" applyFont="1" applyFill="1" applyBorder="1">
      <alignment/>
      <protection/>
    </xf>
    <xf numFmtId="0" fontId="23" fillId="0" borderId="0" xfId="46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46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2" fontId="24" fillId="0" borderId="0" xfId="47" applyNumberFormat="1" applyFont="1" applyFill="1" applyBorder="1" applyAlignment="1" applyProtection="1">
      <alignment horizontal="left" vertical="center" wrapText="1"/>
      <protection/>
    </xf>
    <xf numFmtId="0" fontId="19" fillId="0" borderId="0" xfId="46" applyFont="1" applyFill="1" applyBorder="1" applyAlignment="1">
      <alignment horizontal="left"/>
      <protection/>
    </xf>
    <xf numFmtId="2" fontId="21" fillId="0" borderId="0" xfId="47" applyNumberFormat="1" applyFont="1" applyFill="1" applyBorder="1" applyAlignment="1" applyProtection="1">
      <alignment horizontal="right" vertical="center"/>
      <protection/>
    </xf>
    <xf numFmtId="0" fontId="21" fillId="0" borderId="0" xfId="46" applyFont="1" applyFill="1" applyBorder="1">
      <alignment/>
      <protection/>
    </xf>
    <xf numFmtId="0" fontId="19" fillId="0" borderId="0" xfId="46" applyFont="1" applyFill="1" applyBorder="1" applyAlignment="1">
      <alignment vertical="center"/>
      <protection/>
    </xf>
    <xf numFmtId="0" fontId="25" fillId="0" borderId="10" xfId="47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wrapText="1"/>
    </xf>
    <xf numFmtId="2" fontId="21" fillId="0" borderId="0" xfId="47" applyNumberFormat="1" applyFont="1" applyFill="1" applyBorder="1" applyAlignment="1" applyProtection="1">
      <alignment horizontal="left" vertical="center" wrapText="1"/>
      <protection/>
    </xf>
    <xf numFmtId="0" fontId="19" fillId="0" borderId="0" xfId="47" applyFont="1" applyFill="1" applyBorder="1" applyAlignment="1" applyProtection="1">
      <alignment horizontal="center" vertical="top"/>
      <protection/>
    </xf>
    <xf numFmtId="0" fontId="19" fillId="0" borderId="0" xfId="47" applyFont="1" applyFill="1" applyBorder="1" applyAlignment="1" applyProtection="1">
      <alignment horizontal="center" vertical="top"/>
      <protection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8" fillId="0" borderId="0" xfId="46" applyFont="1" applyFill="1" applyBorder="1" applyAlignment="1" applyProtection="1">
      <alignment horizontal="center" vertical="center" wrapText="1"/>
      <protection/>
    </xf>
    <xf numFmtId="0" fontId="23" fillId="0" borderId="0" xfId="46" applyFont="1" applyFill="1" applyAlignment="1">
      <alignment horizontal="center"/>
      <protection/>
    </xf>
    <xf numFmtId="0" fontId="19" fillId="0" borderId="0" xfId="46" applyFont="1" applyFill="1" applyAlignment="1">
      <alignment horizontal="center"/>
      <protection/>
    </xf>
    <xf numFmtId="0" fontId="19" fillId="0" borderId="0" xfId="46" applyFont="1" applyFill="1" applyAlignment="1">
      <alignment/>
      <protection/>
    </xf>
    <xf numFmtId="0" fontId="23" fillId="0" borderId="0" xfId="46" applyFont="1" applyFill="1" applyBorder="1" applyAlignment="1">
      <alignment/>
      <protection/>
    </xf>
    <xf numFmtId="0" fontId="23" fillId="0" borderId="0" xfId="0" applyFont="1" applyBorder="1" applyAlignment="1">
      <alignment/>
    </xf>
    <xf numFmtId="0" fontId="29" fillId="0" borderId="10" xfId="0" applyFont="1" applyBorder="1" applyAlignment="1">
      <alignment horizontal="center"/>
    </xf>
    <xf numFmtId="2" fontId="29" fillId="0" borderId="0" xfId="47" applyNumberFormat="1" applyFont="1" applyFill="1" applyBorder="1" applyAlignment="1" applyProtection="1">
      <alignment horizontal="right" vertical="center"/>
      <protection/>
    </xf>
    <xf numFmtId="0" fontId="19" fillId="0" borderId="0" xfId="46" applyFont="1" applyFill="1" applyBorder="1" applyAlignment="1" applyProtection="1">
      <alignment horizontal="center" vertical="center" wrapText="1"/>
      <protection/>
    </xf>
    <xf numFmtId="0" fontId="30" fillId="0" borderId="0" xfId="46" applyFont="1" applyFill="1" applyBorder="1" applyAlignment="1" applyProtection="1">
      <alignment horizontal="center" vertical="center" wrapText="1"/>
      <protection/>
    </xf>
    <xf numFmtId="2" fontId="21" fillId="0" borderId="0" xfId="47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 wrapText="1"/>
    </xf>
    <xf numFmtId="0" fontId="21" fillId="0" borderId="0" xfId="0" applyFont="1" applyBorder="1" applyAlignment="1">
      <alignment horizontal="center" wrapText="1"/>
    </xf>
    <xf numFmtId="2" fontId="19" fillId="0" borderId="0" xfId="47" applyNumberFormat="1" applyFont="1" applyFill="1" applyBorder="1" applyAlignment="1" applyProtection="1">
      <alignment horizontal="left"/>
      <protection/>
    </xf>
    <xf numFmtId="0" fontId="19" fillId="0" borderId="0" xfId="46" applyFont="1" applyFill="1" applyBorder="1" applyAlignment="1">
      <alignment horizontal="left"/>
      <protection/>
    </xf>
    <xf numFmtId="3" fontId="23" fillId="0" borderId="11" xfId="46" applyNumberFormat="1" applyFont="1" applyFill="1" applyBorder="1" applyAlignment="1" applyProtection="1">
      <alignment/>
      <protection/>
    </xf>
    <xf numFmtId="0" fontId="19" fillId="0" borderId="0" xfId="46" applyFont="1" applyFill="1" applyBorder="1">
      <alignment/>
      <protection/>
    </xf>
    <xf numFmtId="0" fontId="19" fillId="0" borderId="0" xfId="46" applyFont="1" applyFill="1" applyBorder="1" applyAlignment="1">
      <alignment horizontal="center"/>
      <protection/>
    </xf>
    <xf numFmtId="0" fontId="31" fillId="0" borderId="0" xfId="47" applyFont="1" applyFill="1" applyBorder="1" applyAlignment="1">
      <alignment horizontal="center"/>
      <protection/>
    </xf>
    <xf numFmtId="2" fontId="19" fillId="0" borderId="0" xfId="47" applyNumberFormat="1" applyFont="1" applyFill="1" applyBorder="1" applyAlignment="1" applyProtection="1">
      <alignment horizontal="right"/>
      <protection/>
    </xf>
    <xf numFmtId="3" fontId="23" fillId="0" borderId="11" xfId="46" applyNumberFormat="1" applyFont="1" applyFill="1" applyBorder="1" applyAlignment="1" applyProtection="1">
      <alignment/>
      <protection/>
    </xf>
    <xf numFmtId="0" fontId="23" fillId="0" borderId="0" xfId="46" applyFont="1" applyFill="1" applyBorder="1" applyAlignment="1">
      <alignment/>
      <protection/>
    </xf>
    <xf numFmtId="1" fontId="23" fillId="0" borderId="11" xfId="46" applyNumberFormat="1" applyFont="1" applyFill="1" applyBorder="1" applyAlignment="1" applyProtection="1">
      <alignment/>
      <protection/>
    </xf>
    <xf numFmtId="0" fontId="23" fillId="0" borderId="10" xfId="0" applyFont="1" applyBorder="1" applyAlignment="1">
      <alignment/>
    </xf>
    <xf numFmtId="0" fontId="19" fillId="0" borderId="0" xfId="0" applyFont="1" applyBorder="1" applyAlignment="1">
      <alignment horizontal="right"/>
    </xf>
    <xf numFmtId="3" fontId="23" fillId="0" borderId="12" xfId="46" applyNumberFormat="1" applyFont="1" applyFill="1" applyBorder="1" applyAlignment="1" applyProtection="1">
      <alignment/>
      <protection/>
    </xf>
    <xf numFmtId="0" fontId="19" fillId="0" borderId="13" xfId="0" applyFont="1" applyBorder="1" applyAlignment="1">
      <alignment horizontal="right"/>
    </xf>
    <xf numFmtId="0" fontId="23" fillId="0" borderId="14" xfId="0" applyFont="1" applyBorder="1" applyAlignment="1">
      <alignment/>
    </xf>
    <xf numFmtId="0" fontId="23" fillId="0" borderId="11" xfId="0" applyFont="1" applyBorder="1" applyAlignment="1">
      <alignment/>
    </xf>
    <xf numFmtId="0" fontId="19" fillId="0" borderId="15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3" fontId="23" fillId="0" borderId="16" xfId="46" applyNumberFormat="1" applyFont="1" applyFill="1" applyBorder="1" applyAlignment="1" applyProtection="1">
      <alignment horizontal="center"/>
      <protection locked="0"/>
    </xf>
    <xf numFmtId="3" fontId="23" fillId="0" borderId="17" xfId="46" applyNumberFormat="1" applyFont="1" applyFill="1" applyBorder="1" applyAlignment="1" applyProtection="1">
      <alignment horizontal="center"/>
      <protection/>
    </xf>
    <xf numFmtId="3" fontId="23" fillId="0" borderId="11" xfId="46" applyNumberFormat="1" applyFont="1" applyFill="1" applyBorder="1" applyAlignment="1" applyProtection="1">
      <alignment horizontal="center"/>
      <protection/>
    </xf>
    <xf numFmtId="0" fontId="25" fillId="0" borderId="10" xfId="46" applyFont="1" applyFill="1" applyBorder="1">
      <alignment/>
      <protection/>
    </xf>
    <xf numFmtId="0" fontId="25" fillId="0" borderId="10" xfId="46" applyFont="1" applyFill="1" applyBorder="1" applyAlignment="1">
      <alignment horizontal="center"/>
      <protection/>
    </xf>
    <xf numFmtId="0" fontId="23" fillId="0" borderId="10" xfId="0" applyFont="1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19" fillId="0" borderId="10" xfId="46" applyNumberFormat="1" applyFont="1" applyFill="1" applyBorder="1" applyAlignment="1" applyProtection="1">
      <alignment horizontal="right"/>
      <protection/>
    </xf>
    <xf numFmtId="0" fontId="23" fillId="0" borderId="0" xfId="46" applyFont="1" applyFill="1" applyBorder="1" applyAlignment="1">
      <alignment horizontal="center" vertical="center"/>
      <protection/>
    </xf>
    <xf numFmtId="49" fontId="20" fillId="0" borderId="18" xfId="46" applyNumberFormat="1" applyFont="1" applyFill="1" applyBorder="1" applyAlignment="1" applyProtection="1">
      <alignment horizontal="left" vertical="center" wrapText="1"/>
      <protection/>
    </xf>
    <xf numFmtId="49" fontId="20" fillId="0" borderId="0" xfId="46" applyNumberFormat="1" applyFont="1" applyFill="1" applyBorder="1" applyAlignment="1" applyProtection="1">
      <alignment horizontal="left" vertical="center" wrapText="1"/>
      <protection/>
    </xf>
    <xf numFmtId="49" fontId="20" fillId="0" borderId="19" xfId="46" applyNumberFormat="1" applyFont="1" applyFill="1" applyBorder="1" applyAlignment="1" applyProtection="1">
      <alignment horizontal="left" vertical="center" wrapText="1"/>
      <protection/>
    </xf>
    <xf numFmtId="49" fontId="20" fillId="0" borderId="10" xfId="46" applyNumberFormat="1" applyFont="1" applyFill="1" applyBorder="1" applyAlignment="1" applyProtection="1">
      <alignment horizontal="left" vertical="center" wrapText="1"/>
      <protection/>
    </xf>
    <xf numFmtId="0" fontId="20" fillId="0" borderId="12" xfId="46" applyFont="1" applyFill="1" applyBorder="1" applyAlignment="1" applyProtection="1">
      <alignment horizontal="center" vertical="center"/>
      <protection/>
    </xf>
    <xf numFmtId="0" fontId="20" fillId="0" borderId="16" xfId="46" applyFont="1" applyFill="1" applyBorder="1" applyAlignment="1" applyProtection="1">
      <alignment horizontal="center" vertical="center"/>
      <protection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2" fontId="20" fillId="0" borderId="12" xfId="46" applyNumberFormat="1" applyFont="1" applyFill="1" applyBorder="1" applyAlignment="1" applyProtection="1">
      <alignment horizontal="center" vertical="center" wrapText="1"/>
      <protection/>
    </xf>
    <xf numFmtId="2" fontId="20" fillId="0" borderId="16" xfId="46" applyNumberFormat="1" applyFont="1" applyFill="1" applyBorder="1" applyAlignment="1" applyProtection="1">
      <alignment horizontal="center" vertical="center" wrapText="1"/>
      <protection/>
    </xf>
    <xf numFmtId="2" fontId="20" fillId="0" borderId="20" xfId="46" applyNumberFormat="1" applyFont="1" applyFill="1" applyBorder="1" applyAlignment="1" applyProtection="1">
      <alignment horizontal="center" vertical="center" wrapText="1"/>
      <protection/>
    </xf>
    <xf numFmtId="2" fontId="20" fillId="0" borderId="21" xfId="46" applyNumberFormat="1" applyFont="1" applyFill="1" applyBorder="1" applyAlignment="1" applyProtection="1">
      <alignment horizontal="center" vertical="center" wrapText="1"/>
      <protection/>
    </xf>
    <xf numFmtId="49" fontId="20" fillId="0" borderId="11" xfId="46" applyNumberFormat="1" applyFont="1" applyFill="1" applyBorder="1" applyAlignment="1" applyProtection="1">
      <alignment horizontal="center" vertical="center" wrapText="1"/>
      <protection/>
    </xf>
    <xf numFmtId="49" fontId="20" fillId="0" borderId="21" xfId="46" applyNumberFormat="1" applyFont="1" applyFill="1" applyBorder="1" applyAlignment="1" applyProtection="1">
      <alignment horizontal="center" vertical="center" wrapText="1"/>
      <protection/>
    </xf>
    <xf numFmtId="49" fontId="21" fillId="0" borderId="14" xfId="46" applyNumberFormat="1" applyFont="1" applyFill="1" applyBorder="1" applyAlignment="1" applyProtection="1">
      <alignment horizontal="center" vertical="center"/>
      <protection/>
    </xf>
    <xf numFmtId="49" fontId="21" fillId="0" borderId="17" xfId="46" applyNumberFormat="1" applyFont="1" applyFill="1" applyBorder="1" applyAlignment="1" applyProtection="1">
      <alignment horizontal="center" vertical="center"/>
      <protection/>
    </xf>
    <xf numFmtId="49" fontId="21" fillId="0" borderId="22" xfId="46" applyNumberFormat="1" applyFont="1" applyFill="1" applyBorder="1" applyAlignment="1" applyProtection="1">
      <alignment horizontal="center" vertical="center"/>
      <protection/>
    </xf>
    <xf numFmtId="0" fontId="21" fillId="0" borderId="11" xfId="46" applyFont="1" applyFill="1" applyBorder="1" applyAlignment="1" applyProtection="1">
      <alignment horizontal="center" vertical="center" wrapText="1"/>
      <protection/>
    </xf>
    <xf numFmtId="0" fontId="21" fillId="0" borderId="21" xfId="46" applyFont="1" applyFill="1" applyBorder="1" applyAlignment="1" applyProtection="1">
      <alignment horizontal="center" vertical="center" wrapText="1"/>
      <protection/>
    </xf>
    <xf numFmtId="49" fontId="21" fillId="0" borderId="17" xfId="46" applyNumberFormat="1" applyFont="1" applyFill="1" applyBorder="1" applyAlignment="1" applyProtection="1">
      <alignment horizontal="center" vertical="center" wrapText="1"/>
      <protection/>
    </xf>
    <xf numFmtId="49" fontId="21" fillId="0" borderId="11" xfId="46" applyNumberFormat="1" applyFont="1" applyFill="1" applyBorder="1" applyAlignment="1" applyProtection="1">
      <alignment horizontal="center" vertical="center" wrapText="1"/>
      <protection/>
    </xf>
    <xf numFmtId="1" fontId="21" fillId="0" borderId="21" xfId="46" applyNumberFormat="1" applyFont="1" applyFill="1" applyBorder="1" applyAlignment="1" applyProtection="1">
      <alignment horizontal="center" vertical="center" wrapText="1"/>
      <protection/>
    </xf>
    <xf numFmtId="0" fontId="32" fillId="0" borderId="0" xfId="46" applyFont="1" applyFill="1">
      <alignment/>
      <protection/>
    </xf>
    <xf numFmtId="0" fontId="32" fillId="0" borderId="11" xfId="46" applyFont="1" applyFill="1" applyBorder="1" applyAlignment="1">
      <alignment vertical="top" wrapText="1"/>
      <protection/>
    </xf>
    <xf numFmtId="0" fontId="32" fillId="0" borderId="17" xfId="46" applyFont="1" applyFill="1" applyBorder="1" applyAlignment="1">
      <alignment vertical="top" wrapText="1"/>
      <protection/>
    </xf>
    <xf numFmtId="0" fontId="32" fillId="0" borderId="22" xfId="46" applyFont="1" applyFill="1" applyBorder="1" applyAlignment="1">
      <alignment vertical="top" wrapText="1"/>
      <protection/>
    </xf>
    <xf numFmtId="0" fontId="32" fillId="0" borderId="17" xfId="46" applyFont="1" applyFill="1" applyBorder="1" applyAlignment="1">
      <alignment horizontal="center" vertical="top" wrapText="1"/>
      <protection/>
    </xf>
    <xf numFmtId="0" fontId="19" fillId="0" borderId="17" xfId="46" applyFont="1" applyFill="1" applyBorder="1" applyAlignment="1">
      <alignment horizontal="center" vertical="center" wrapText="1"/>
      <protection/>
    </xf>
    <xf numFmtId="2" fontId="23" fillId="33" borderId="17" xfId="46" applyNumberFormat="1" applyFont="1" applyFill="1" applyBorder="1" applyAlignment="1">
      <alignment horizontal="right" vertical="center" wrapText="1"/>
      <protection/>
    </xf>
    <xf numFmtId="2" fontId="23" fillId="33" borderId="11" xfId="46" applyNumberFormat="1" applyFont="1" applyFill="1" applyBorder="1" applyAlignment="1">
      <alignment horizontal="right" vertical="center" wrapText="1"/>
      <protection/>
    </xf>
    <xf numFmtId="0" fontId="32" fillId="0" borderId="21" xfId="46" applyFont="1" applyFill="1" applyBorder="1" applyAlignment="1">
      <alignment vertical="top" wrapText="1"/>
      <protection/>
    </xf>
    <xf numFmtId="0" fontId="23" fillId="0" borderId="21" xfId="46" applyFont="1" applyFill="1" applyBorder="1" applyAlignment="1">
      <alignment vertical="top" wrapText="1"/>
      <protection/>
    </xf>
    <xf numFmtId="0" fontId="23" fillId="0" borderId="10" xfId="46" applyFont="1" applyFill="1" applyBorder="1" applyAlignment="1">
      <alignment vertical="top" wrapText="1"/>
      <protection/>
    </xf>
    <xf numFmtId="0" fontId="23" fillId="0" borderId="16" xfId="46" applyFont="1" applyFill="1" applyBorder="1" applyAlignment="1">
      <alignment vertical="top" wrapText="1"/>
      <protection/>
    </xf>
    <xf numFmtId="0" fontId="23" fillId="0" borderId="21" xfId="46" applyFont="1" applyFill="1" applyBorder="1" applyAlignment="1">
      <alignment horizontal="center" vertical="top" wrapText="1"/>
      <protection/>
    </xf>
    <xf numFmtId="0" fontId="19" fillId="0" borderId="21" xfId="46" applyFont="1" applyFill="1" applyBorder="1" applyAlignment="1">
      <alignment horizontal="center" vertical="center" wrapText="1"/>
      <protection/>
    </xf>
    <xf numFmtId="2" fontId="23" fillId="33" borderId="23" xfId="46" applyNumberFormat="1" applyFont="1" applyFill="1" applyBorder="1" applyAlignment="1">
      <alignment horizontal="right" vertical="center" wrapText="1"/>
      <protection/>
    </xf>
    <xf numFmtId="2" fontId="23" fillId="33" borderId="13" xfId="46" applyNumberFormat="1" applyFont="1" applyFill="1" applyBorder="1" applyAlignment="1">
      <alignment horizontal="right" vertical="center" wrapText="1"/>
      <protection/>
    </xf>
    <xf numFmtId="0" fontId="23" fillId="0" borderId="11" xfId="46" applyFont="1" applyFill="1" applyBorder="1" applyAlignment="1">
      <alignment vertical="top" wrapText="1"/>
      <protection/>
    </xf>
    <xf numFmtId="0" fontId="23" fillId="0" borderId="17" xfId="46" applyFont="1" applyFill="1" applyBorder="1" applyAlignment="1">
      <alignment vertical="top" wrapText="1"/>
      <protection/>
    </xf>
    <xf numFmtId="0" fontId="23" fillId="0" borderId="22" xfId="46" applyFont="1" applyFill="1" applyBorder="1" applyAlignment="1">
      <alignment vertical="top" wrapText="1"/>
      <protection/>
    </xf>
    <xf numFmtId="0" fontId="23" fillId="0" borderId="17" xfId="46" applyFont="1" applyFill="1" applyBorder="1" applyAlignment="1">
      <alignment horizontal="center" vertical="top" wrapText="1"/>
      <protection/>
    </xf>
    <xf numFmtId="0" fontId="23" fillId="0" borderId="17" xfId="46" applyFont="1" applyFill="1" applyBorder="1" applyAlignment="1">
      <alignment vertical="top" wrapText="1"/>
      <protection/>
    </xf>
    <xf numFmtId="2" fontId="23" fillId="33" borderId="17" xfId="46" applyNumberFormat="1" applyFont="1" applyFill="1" applyBorder="1" applyAlignment="1">
      <alignment horizontal="right" vertical="center" wrapText="1"/>
      <protection/>
    </xf>
    <xf numFmtId="2" fontId="23" fillId="33" borderId="11" xfId="46" applyNumberFormat="1" applyFont="1" applyFill="1" applyBorder="1" applyAlignment="1">
      <alignment horizontal="right" vertical="center" wrapText="1"/>
      <protection/>
    </xf>
    <xf numFmtId="0" fontId="23" fillId="0" borderId="14" xfId="46" applyFont="1" applyFill="1" applyBorder="1" applyAlignment="1">
      <alignment vertical="top" wrapText="1"/>
      <protection/>
    </xf>
    <xf numFmtId="2" fontId="23" fillId="0" borderId="21" xfId="46" applyNumberFormat="1" applyFont="1" applyFill="1" applyBorder="1" applyAlignment="1" applyProtection="1">
      <alignment horizontal="right" vertical="center" wrapText="1"/>
      <protection/>
    </xf>
    <xf numFmtId="2" fontId="23" fillId="0" borderId="11" xfId="46" applyNumberFormat="1" applyFont="1" applyFill="1" applyBorder="1" applyAlignment="1" applyProtection="1">
      <alignment horizontal="right" vertical="center" wrapText="1"/>
      <protection/>
    </xf>
    <xf numFmtId="2" fontId="23" fillId="0" borderId="17" xfId="46" applyNumberFormat="1" applyFont="1" applyFill="1" applyBorder="1" applyAlignment="1" applyProtection="1">
      <alignment horizontal="right" vertical="center" wrapText="1"/>
      <protection/>
    </xf>
    <xf numFmtId="0" fontId="32" fillId="0" borderId="18" xfId="46" applyFont="1" applyFill="1" applyBorder="1" applyAlignment="1">
      <alignment vertical="top" wrapText="1"/>
      <protection/>
    </xf>
    <xf numFmtId="0" fontId="32" fillId="0" borderId="16" xfId="46" applyFont="1" applyFill="1" applyBorder="1" applyAlignment="1">
      <alignment vertical="top" wrapText="1"/>
      <protection/>
    </xf>
    <xf numFmtId="2" fontId="23" fillId="33" borderId="21" xfId="46" applyNumberFormat="1" applyFont="1" applyFill="1" applyBorder="1" applyAlignment="1">
      <alignment horizontal="right" vertical="center" wrapText="1"/>
      <protection/>
    </xf>
    <xf numFmtId="2" fontId="23" fillId="33" borderId="16" xfId="46" applyNumberFormat="1" applyFont="1" applyFill="1" applyBorder="1" applyAlignment="1">
      <alignment horizontal="right" vertical="center" wrapText="1"/>
      <protection/>
    </xf>
    <xf numFmtId="2" fontId="23" fillId="33" borderId="13" xfId="46" applyNumberFormat="1" applyFont="1" applyFill="1" applyBorder="1" applyAlignment="1">
      <alignment horizontal="right" vertical="center" wrapText="1"/>
      <protection/>
    </xf>
    <xf numFmtId="0" fontId="23" fillId="0" borderId="19" xfId="46" applyFont="1" applyFill="1" applyBorder="1" applyAlignment="1">
      <alignment vertical="top" wrapText="1"/>
      <protection/>
    </xf>
    <xf numFmtId="0" fontId="23" fillId="0" borderId="23" xfId="46" applyFont="1" applyFill="1" applyBorder="1" applyAlignment="1">
      <alignment vertical="top" wrapText="1"/>
      <protection/>
    </xf>
    <xf numFmtId="0" fontId="23" fillId="0" borderId="13" xfId="46" applyFont="1" applyFill="1" applyBorder="1" applyAlignment="1">
      <alignment vertical="top" wrapText="1"/>
      <protection/>
    </xf>
    <xf numFmtId="0" fontId="23" fillId="0" borderId="0" xfId="46" applyFont="1" applyFill="1" applyBorder="1" applyAlignment="1">
      <alignment vertical="top" wrapText="1"/>
      <protection/>
    </xf>
    <xf numFmtId="0" fontId="23" fillId="0" borderId="13" xfId="46" applyFont="1" applyFill="1" applyBorder="1" applyAlignment="1">
      <alignment horizontal="center" vertical="top" wrapText="1"/>
      <protection/>
    </xf>
    <xf numFmtId="0" fontId="19" fillId="0" borderId="12" xfId="46" applyFont="1" applyFill="1" applyBorder="1" applyAlignment="1">
      <alignment horizontal="center" vertical="center" wrapText="1"/>
      <protection/>
    </xf>
    <xf numFmtId="2" fontId="23" fillId="33" borderId="20" xfId="46" applyNumberFormat="1" applyFont="1" applyFill="1" applyBorder="1" applyAlignment="1">
      <alignment horizontal="right" vertical="center" wrapText="1"/>
      <protection/>
    </xf>
    <xf numFmtId="2" fontId="23" fillId="33" borderId="24" xfId="46" applyNumberFormat="1" applyFont="1" applyFill="1" applyBorder="1" applyAlignment="1">
      <alignment horizontal="right" vertical="center" wrapText="1"/>
      <protection/>
    </xf>
    <xf numFmtId="2" fontId="23" fillId="33" borderId="12" xfId="46" applyNumberFormat="1" applyFont="1" applyFill="1" applyBorder="1" applyAlignment="1">
      <alignment horizontal="right" vertical="center" wrapText="1"/>
      <protection/>
    </xf>
    <xf numFmtId="1" fontId="23" fillId="0" borderId="17" xfId="46" applyNumberFormat="1" applyFont="1" applyFill="1" applyBorder="1" applyAlignment="1">
      <alignment horizontal="center" vertical="top" wrapText="1"/>
      <protection/>
    </xf>
    <xf numFmtId="0" fontId="23" fillId="0" borderId="18" xfId="46" applyFont="1" applyFill="1" applyBorder="1" applyAlignment="1">
      <alignment vertical="top" wrapText="1"/>
      <protection/>
    </xf>
    <xf numFmtId="0" fontId="19" fillId="0" borderId="11" xfId="46" applyFont="1" applyFill="1" applyBorder="1" applyAlignment="1">
      <alignment horizontal="center" vertical="top" wrapText="1"/>
      <protection/>
    </xf>
    <xf numFmtId="0" fontId="19" fillId="0" borderId="14" xfId="46" applyFont="1" applyFill="1" applyBorder="1" applyAlignment="1">
      <alignment horizontal="center" vertical="top" wrapText="1"/>
      <protection/>
    </xf>
    <xf numFmtId="0" fontId="19" fillId="0" borderId="17" xfId="46" applyFont="1" applyFill="1" applyBorder="1" applyAlignment="1">
      <alignment horizontal="center" vertical="top" wrapText="1"/>
      <protection/>
    </xf>
    <xf numFmtId="0" fontId="19" fillId="0" borderId="22" xfId="46" applyFont="1" applyFill="1" applyBorder="1" applyAlignment="1">
      <alignment horizontal="center" vertical="top" wrapText="1"/>
      <protection/>
    </xf>
    <xf numFmtId="0" fontId="19" fillId="0" borderId="17" xfId="46" applyFont="1" applyFill="1" applyBorder="1" applyAlignment="1">
      <alignment horizontal="center" vertical="top" wrapText="1"/>
      <protection/>
    </xf>
    <xf numFmtId="1" fontId="19" fillId="0" borderId="17" xfId="46" applyNumberFormat="1" applyFont="1" applyFill="1" applyBorder="1" applyAlignment="1">
      <alignment horizontal="center" vertical="top" wrapText="1"/>
      <protection/>
    </xf>
    <xf numFmtId="1" fontId="19" fillId="0" borderId="14" xfId="46" applyNumberFormat="1" applyFont="1" applyFill="1" applyBorder="1" applyAlignment="1">
      <alignment horizontal="center" vertical="top" wrapText="1"/>
      <protection/>
    </xf>
    <xf numFmtId="1" fontId="19" fillId="0" borderId="11" xfId="46" applyNumberFormat="1" applyFont="1" applyFill="1" applyBorder="1" applyAlignment="1">
      <alignment horizontal="center" vertical="top" wrapText="1"/>
      <protection/>
    </xf>
    <xf numFmtId="0" fontId="23" fillId="0" borderId="12" xfId="46" applyFont="1" applyFill="1" applyBorder="1" applyAlignment="1">
      <alignment vertical="top" wrapText="1"/>
      <protection/>
    </xf>
    <xf numFmtId="0" fontId="23" fillId="0" borderId="20" xfId="46" applyFont="1" applyFill="1" applyBorder="1" applyAlignment="1">
      <alignment vertical="top" wrapText="1"/>
      <protection/>
    </xf>
    <xf numFmtId="0" fontId="23" fillId="0" borderId="20" xfId="46" applyFont="1" applyFill="1" applyBorder="1" applyAlignment="1">
      <alignment horizontal="center" vertical="top" wrapText="1"/>
      <protection/>
    </xf>
    <xf numFmtId="0" fontId="19" fillId="0" borderId="20" xfId="46" applyFont="1" applyFill="1" applyBorder="1" applyAlignment="1">
      <alignment horizontal="center" vertical="center" wrapText="1"/>
      <protection/>
    </xf>
    <xf numFmtId="2" fontId="23" fillId="0" borderId="20" xfId="46" applyNumberFormat="1" applyFont="1" applyFill="1" applyBorder="1" applyAlignment="1" applyProtection="1">
      <alignment horizontal="right" vertical="center" wrapText="1"/>
      <protection/>
    </xf>
    <xf numFmtId="0" fontId="32" fillId="0" borderId="18" xfId="46" applyFont="1" applyFill="1" applyBorder="1" applyAlignment="1">
      <alignment vertical="center" wrapText="1"/>
      <protection/>
    </xf>
    <xf numFmtId="0" fontId="32" fillId="0" borderId="16" xfId="46" applyFont="1" applyFill="1" applyBorder="1" applyAlignment="1">
      <alignment vertical="center" wrapText="1"/>
      <protection/>
    </xf>
    <xf numFmtId="0" fontId="32" fillId="0" borderId="21" xfId="46" applyFont="1" applyFill="1" applyBorder="1" applyAlignment="1">
      <alignment vertical="center" wrapText="1"/>
      <protection/>
    </xf>
    <xf numFmtId="2" fontId="23" fillId="33" borderId="21" xfId="46" applyNumberFormat="1" applyFont="1" applyFill="1" applyBorder="1" applyAlignment="1">
      <alignment horizontal="right" vertical="center" wrapText="1"/>
      <protection/>
    </xf>
    <xf numFmtId="2" fontId="23" fillId="33" borderId="18" xfId="46" applyNumberFormat="1" applyFont="1" applyFill="1" applyBorder="1" applyAlignment="1">
      <alignment horizontal="right" vertical="center" wrapText="1"/>
      <protection/>
    </xf>
    <xf numFmtId="2" fontId="23" fillId="33" borderId="16" xfId="46" applyNumberFormat="1" applyFont="1" applyFill="1" applyBorder="1" applyAlignment="1">
      <alignment horizontal="right" vertical="center" wrapText="1"/>
      <protection/>
    </xf>
    <xf numFmtId="2" fontId="23" fillId="33" borderId="14" xfId="46" applyNumberFormat="1" applyFont="1" applyFill="1" applyBorder="1" applyAlignment="1">
      <alignment horizontal="right" vertical="center" wrapText="1"/>
      <protection/>
    </xf>
    <xf numFmtId="0" fontId="23" fillId="0" borderId="0" xfId="46" applyFont="1" applyFill="1" applyAlignment="1">
      <alignment vertical="top"/>
      <protection/>
    </xf>
    <xf numFmtId="2" fontId="23" fillId="0" borderId="17" xfId="46" applyNumberFormat="1" applyFont="1" applyFill="1" applyBorder="1" applyAlignment="1">
      <alignment horizontal="right" vertical="center" wrapText="1"/>
      <protection/>
    </xf>
    <xf numFmtId="0" fontId="23" fillId="0" borderId="21" xfId="46" applyFont="1" applyFill="1" applyBorder="1" applyAlignment="1">
      <alignment vertical="top" wrapText="1"/>
      <protection/>
    </xf>
    <xf numFmtId="2" fontId="23" fillId="33" borderId="19" xfId="46" applyNumberFormat="1" applyFont="1" applyFill="1" applyBorder="1" applyAlignment="1">
      <alignment horizontal="right" vertical="center" wrapText="1"/>
      <protection/>
    </xf>
    <xf numFmtId="2" fontId="23" fillId="33" borderId="23" xfId="46" applyNumberFormat="1" applyFont="1" applyFill="1" applyBorder="1" applyAlignment="1">
      <alignment horizontal="right" vertical="center" wrapText="1"/>
      <protection/>
    </xf>
    <xf numFmtId="0" fontId="23" fillId="0" borderId="11" xfId="46" applyFont="1" applyFill="1" applyBorder="1" applyAlignment="1">
      <alignment vertical="top" wrapText="1"/>
      <protection/>
    </xf>
    <xf numFmtId="2" fontId="23" fillId="0" borderId="21" xfId="46" applyNumberFormat="1" applyFont="1" applyFill="1" applyBorder="1" applyAlignment="1">
      <alignment horizontal="right" vertical="center" wrapText="1"/>
      <protection/>
    </xf>
    <xf numFmtId="0" fontId="19" fillId="0" borderId="11" xfId="46" applyFont="1" applyFill="1" applyBorder="1" applyAlignment="1">
      <alignment horizontal="center" vertical="center" wrapText="1"/>
      <protection/>
    </xf>
    <xf numFmtId="0" fontId="19" fillId="0" borderId="15" xfId="46" applyFont="1" applyFill="1" applyBorder="1" applyAlignment="1">
      <alignment horizontal="center" vertical="top"/>
      <protection/>
    </xf>
    <xf numFmtId="0" fontId="19" fillId="0" borderId="14" xfId="46" applyFont="1" applyFill="1" applyBorder="1" applyAlignment="1">
      <alignment horizontal="center" vertical="top"/>
      <protection/>
    </xf>
    <xf numFmtId="0" fontId="19" fillId="0" borderId="17" xfId="46" applyFont="1" applyFill="1" applyBorder="1" applyAlignment="1">
      <alignment horizontal="center" vertical="top"/>
      <protection/>
    </xf>
    <xf numFmtId="0" fontId="19" fillId="0" borderId="22" xfId="46" applyFont="1" applyFill="1" applyBorder="1" applyAlignment="1">
      <alignment horizontal="center" vertical="top"/>
      <protection/>
    </xf>
    <xf numFmtId="0" fontId="19" fillId="0" borderId="11" xfId="46" applyFont="1" applyFill="1" applyBorder="1" applyAlignment="1">
      <alignment horizontal="center" vertical="top" wrapText="1"/>
      <protection/>
    </xf>
    <xf numFmtId="0" fontId="19" fillId="0" borderId="17" xfId="46" applyFont="1" applyFill="1" applyBorder="1" applyAlignment="1">
      <alignment horizontal="center" vertical="top" wrapText="1"/>
      <protection/>
    </xf>
    <xf numFmtId="0" fontId="19" fillId="0" borderId="14" xfId="46" applyFont="1" applyFill="1" applyBorder="1" applyAlignment="1">
      <alignment horizontal="center" vertical="top" wrapText="1"/>
      <protection/>
    </xf>
    <xf numFmtId="0" fontId="23" fillId="0" borderId="11" xfId="46" applyFont="1" applyFill="1" applyBorder="1" applyAlignment="1">
      <alignment horizontal="center" vertical="top" wrapText="1"/>
      <protection/>
    </xf>
    <xf numFmtId="0" fontId="19" fillId="0" borderId="11" xfId="46" applyFont="1" applyFill="1" applyBorder="1" applyAlignment="1">
      <alignment horizontal="center" vertical="center" wrapText="1"/>
      <protection/>
    </xf>
    <xf numFmtId="0" fontId="32" fillId="0" borderId="11" xfId="46" applyFont="1" applyFill="1" applyBorder="1" applyAlignment="1">
      <alignment horizontal="center" vertical="top" wrapText="1"/>
      <protection/>
    </xf>
    <xf numFmtId="0" fontId="23" fillId="0" borderId="16" xfId="46" applyFont="1" applyFill="1" applyBorder="1" applyAlignment="1">
      <alignment horizontal="center" vertical="top" wrapText="1"/>
      <protection/>
    </xf>
    <xf numFmtId="0" fontId="23" fillId="0" borderId="10" xfId="46" applyFont="1" applyFill="1" applyBorder="1" applyAlignment="1">
      <alignment vertical="top" wrapText="1"/>
      <protection/>
    </xf>
    <xf numFmtId="0" fontId="23" fillId="0" borderId="12" xfId="46" applyFont="1" applyFill="1" applyBorder="1" applyAlignment="1">
      <alignment horizontal="center" vertical="top" wrapText="1"/>
      <protection/>
    </xf>
    <xf numFmtId="0" fontId="23" fillId="0" borderId="15" xfId="46" applyFont="1" applyFill="1" applyBorder="1" applyAlignment="1">
      <alignment vertical="top" wrapText="1"/>
      <protection/>
    </xf>
    <xf numFmtId="2" fontId="23" fillId="0" borderId="20" xfId="46" applyNumberFormat="1" applyFont="1" applyFill="1" applyBorder="1" applyAlignment="1">
      <alignment horizontal="right" vertical="center" wrapText="1"/>
      <protection/>
    </xf>
    <xf numFmtId="0" fontId="23" fillId="0" borderId="22" xfId="46" applyFont="1" applyFill="1" applyBorder="1" applyAlignment="1">
      <alignment vertical="top" wrapText="1"/>
      <protection/>
    </xf>
    <xf numFmtId="0" fontId="23" fillId="0" borderId="23" xfId="46" applyFont="1" applyFill="1" applyBorder="1" applyAlignment="1">
      <alignment horizontal="center" vertical="top" wrapText="1"/>
      <protection/>
    </xf>
    <xf numFmtId="2" fontId="23" fillId="0" borderId="13" xfId="46" applyNumberFormat="1" applyFont="1" applyFill="1" applyBorder="1" applyAlignment="1">
      <alignment horizontal="right" vertical="center" wrapText="1"/>
      <protection/>
    </xf>
    <xf numFmtId="2" fontId="23" fillId="0" borderId="13" xfId="46" applyNumberFormat="1" applyFont="1" applyFill="1" applyBorder="1" applyAlignment="1" applyProtection="1">
      <alignment horizontal="right" vertical="center" wrapText="1"/>
      <protection/>
    </xf>
    <xf numFmtId="0" fontId="32" fillId="0" borderId="14" xfId="46" applyFont="1" applyFill="1" applyBorder="1" applyAlignment="1">
      <alignment vertical="top" wrapText="1"/>
      <protection/>
    </xf>
    <xf numFmtId="0" fontId="32" fillId="0" borderId="17" xfId="46" applyFont="1" applyFill="1" applyBorder="1" applyAlignment="1">
      <alignment vertical="center" wrapText="1"/>
      <protection/>
    </xf>
    <xf numFmtId="0" fontId="23" fillId="0" borderId="13" xfId="46" applyFont="1" applyFill="1" applyBorder="1" applyAlignment="1">
      <alignment vertical="top" wrapText="1"/>
      <protection/>
    </xf>
    <xf numFmtId="2" fontId="23" fillId="33" borderId="17" xfId="46" applyNumberFormat="1" applyFont="1" applyFill="1" applyBorder="1" applyAlignment="1">
      <alignment horizontal="right" vertical="center"/>
      <protection/>
    </xf>
    <xf numFmtId="2" fontId="23" fillId="33" borderId="14" xfId="46" applyNumberFormat="1" applyFont="1" applyFill="1" applyBorder="1" applyAlignment="1">
      <alignment horizontal="right" vertical="center"/>
      <protection/>
    </xf>
    <xf numFmtId="2" fontId="23" fillId="33" borderId="11" xfId="46" applyNumberFormat="1" applyFont="1" applyFill="1" applyBorder="1" applyAlignment="1">
      <alignment horizontal="right" vertical="center"/>
      <protection/>
    </xf>
    <xf numFmtId="0" fontId="23" fillId="0" borderId="15" xfId="46" applyFont="1" applyFill="1" applyBorder="1" applyAlignment="1">
      <alignment vertical="top" wrapText="1"/>
      <protection/>
    </xf>
    <xf numFmtId="0" fontId="19" fillId="0" borderId="14" xfId="46" applyFont="1" applyFill="1" applyBorder="1" applyAlignment="1">
      <alignment horizontal="center" vertical="top" wrapText="1"/>
      <protection/>
    </xf>
    <xf numFmtId="0" fontId="19" fillId="0" borderId="14" xfId="46" applyFont="1" applyFill="1" applyBorder="1" applyAlignment="1">
      <alignment horizontal="center" vertical="center" wrapText="1"/>
      <protection/>
    </xf>
    <xf numFmtId="2" fontId="23" fillId="0" borderId="16" xfId="46" applyNumberFormat="1" applyFont="1" applyFill="1" applyBorder="1" applyAlignment="1" applyProtection="1">
      <alignment horizontal="right" vertical="center" wrapText="1"/>
      <protection/>
    </xf>
    <xf numFmtId="2" fontId="23" fillId="0" borderId="11" xfId="46" applyNumberFormat="1" applyFont="1" applyFill="1" applyBorder="1" applyAlignment="1">
      <alignment horizontal="right" vertical="center" wrapText="1"/>
      <protection/>
    </xf>
    <xf numFmtId="0" fontId="23" fillId="0" borderId="0" xfId="46" applyFont="1" applyFill="1" applyBorder="1" applyAlignment="1">
      <alignment vertical="top" wrapText="1"/>
      <protection/>
    </xf>
    <xf numFmtId="0" fontId="23" fillId="0" borderId="24" xfId="46" applyFont="1" applyFill="1" applyBorder="1" applyAlignment="1">
      <alignment vertical="top" wrapText="1"/>
      <protection/>
    </xf>
    <xf numFmtId="2" fontId="23" fillId="0" borderId="16" xfId="46" applyNumberFormat="1" applyFont="1" applyFill="1" applyBorder="1" applyAlignment="1">
      <alignment horizontal="right" vertical="center" wrapText="1"/>
      <protection/>
    </xf>
    <xf numFmtId="0" fontId="32" fillId="0" borderId="21" xfId="46" applyFont="1" applyFill="1" applyBorder="1" applyAlignment="1">
      <alignment horizontal="center" vertical="top" wrapText="1"/>
      <protection/>
    </xf>
    <xf numFmtId="0" fontId="32" fillId="0" borderId="10" xfId="46" applyFont="1" applyFill="1" applyBorder="1" applyAlignment="1">
      <alignment vertical="top" wrapText="1"/>
      <protection/>
    </xf>
    <xf numFmtId="2" fontId="23" fillId="0" borderId="12" xfId="46" applyNumberFormat="1" applyFont="1" applyFill="1" applyBorder="1" applyAlignment="1">
      <alignment horizontal="right" vertical="center" wrapText="1"/>
      <protection/>
    </xf>
    <xf numFmtId="2" fontId="23" fillId="0" borderId="12" xfId="46" applyNumberFormat="1" applyFont="1" applyFill="1" applyBorder="1" applyAlignment="1" applyProtection="1">
      <alignment horizontal="right" vertical="center" wrapText="1"/>
      <protection/>
    </xf>
    <xf numFmtId="2" fontId="23" fillId="0" borderId="23" xfId="46" applyNumberFormat="1" applyFont="1" applyFill="1" applyBorder="1" applyAlignment="1">
      <alignment horizontal="right" vertical="center" wrapText="1"/>
      <protection/>
    </xf>
    <xf numFmtId="2" fontId="23" fillId="0" borderId="23" xfId="46" applyNumberFormat="1" applyFont="1" applyFill="1" applyBorder="1" applyAlignment="1" applyProtection="1">
      <alignment horizontal="right" vertical="center" wrapText="1"/>
      <protection/>
    </xf>
    <xf numFmtId="0" fontId="23" fillId="0" borderId="0" xfId="46" applyFont="1" applyFill="1" applyAlignment="1">
      <alignment vertical="top" wrapText="1"/>
      <protection/>
    </xf>
    <xf numFmtId="0" fontId="23" fillId="0" borderId="22" xfId="46" applyFont="1" applyFill="1" applyBorder="1" applyAlignment="1">
      <alignment vertical="center" wrapText="1"/>
      <protection/>
    </xf>
    <xf numFmtId="1" fontId="19" fillId="0" borderId="13" xfId="46" applyNumberFormat="1" applyFont="1" applyFill="1" applyBorder="1" applyAlignment="1">
      <alignment horizontal="center" vertical="center" wrapText="1"/>
      <protection/>
    </xf>
    <xf numFmtId="0" fontId="19" fillId="0" borderId="16" xfId="46" applyFont="1" applyFill="1" applyBorder="1" applyAlignment="1">
      <alignment horizontal="center" vertical="center" wrapText="1"/>
      <protection/>
    </xf>
    <xf numFmtId="0" fontId="32" fillId="0" borderId="22" xfId="46" applyFont="1" applyFill="1" applyBorder="1" applyAlignment="1">
      <alignment vertical="center" wrapText="1"/>
      <protection/>
    </xf>
    <xf numFmtId="2" fontId="23" fillId="33" borderId="14" xfId="46" applyNumberFormat="1" applyFont="1" applyFill="1" applyBorder="1" applyAlignment="1">
      <alignment horizontal="right" vertical="center" wrapText="1"/>
      <protection/>
    </xf>
    <xf numFmtId="0" fontId="32" fillId="0" borderId="10" xfId="46" applyFont="1" applyFill="1" applyBorder="1" applyAlignment="1">
      <alignment vertical="center" wrapText="1"/>
      <protection/>
    </xf>
    <xf numFmtId="0" fontId="23" fillId="0" borderId="10" xfId="46" applyFont="1" applyFill="1" applyBorder="1" applyAlignment="1">
      <alignment horizontal="center" vertical="top" wrapText="1"/>
      <protection/>
    </xf>
    <xf numFmtId="0" fontId="23" fillId="0" borderId="14" xfId="46" applyFont="1" applyFill="1" applyBorder="1" applyAlignment="1">
      <alignment vertical="top" wrapText="1"/>
      <protection/>
    </xf>
    <xf numFmtId="0" fontId="23" fillId="0" borderId="22" xfId="46" applyFont="1" applyFill="1" applyBorder="1" applyAlignment="1">
      <alignment horizontal="center" vertical="top" wrapText="1"/>
      <protection/>
    </xf>
    <xf numFmtId="2" fontId="23" fillId="33" borderId="17" xfId="46" applyNumberFormat="1" applyFont="1" applyFill="1" applyBorder="1" applyAlignment="1" applyProtection="1">
      <alignment horizontal="right" vertical="center" wrapText="1"/>
      <protection/>
    </xf>
    <xf numFmtId="0" fontId="19" fillId="0" borderId="15" xfId="46" applyFont="1" applyFill="1" applyBorder="1" applyAlignment="1">
      <alignment horizontal="center" vertical="top" wrapText="1"/>
      <protection/>
    </xf>
    <xf numFmtId="0" fontId="33" fillId="0" borderId="17" xfId="46" applyFont="1" applyFill="1" applyBorder="1" applyAlignment="1">
      <alignment vertical="top" wrapText="1"/>
      <protection/>
    </xf>
    <xf numFmtId="0" fontId="33" fillId="0" borderId="17" xfId="46" applyFont="1" applyFill="1" applyBorder="1" applyAlignment="1">
      <alignment horizontal="center" vertical="top" wrapText="1"/>
      <protection/>
    </xf>
    <xf numFmtId="0" fontId="23" fillId="0" borderId="10" xfId="46" applyFont="1" applyFill="1" applyBorder="1" applyAlignment="1">
      <alignment vertical="center" wrapText="1"/>
      <protection/>
    </xf>
    <xf numFmtId="2" fontId="23" fillId="33" borderId="22" xfId="46" applyNumberFormat="1" applyFont="1" applyFill="1" applyBorder="1" applyAlignment="1">
      <alignment horizontal="right" vertical="center" wrapText="1"/>
      <protection/>
    </xf>
    <xf numFmtId="2" fontId="23" fillId="33" borderId="22" xfId="46" applyNumberFormat="1" applyFont="1" applyFill="1" applyBorder="1" applyAlignment="1">
      <alignment horizontal="right" vertical="center" wrapText="1"/>
      <protection/>
    </xf>
    <xf numFmtId="0" fontId="19" fillId="0" borderId="22" xfId="46" applyFont="1" applyFill="1" applyBorder="1" applyAlignment="1">
      <alignment horizontal="center" vertical="top" wrapText="1"/>
      <protection/>
    </xf>
    <xf numFmtId="2" fontId="23" fillId="33" borderId="10" xfId="46" applyNumberFormat="1" applyFont="1" applyFill="1" applyBorder="1" applyAlignment="1">
      <alignment horizontal="right" vertical="center" wrapText="1"/>
      <protection/>
    </xf>
    <xf numFmtId="2" fontId="23" fillId="33" borderId="15" xfId="46" applyNumberFormat="1" applyFont="1" applyFill="1" applyBorder="1" applyAlignment="1">
      <alignment horizontal="right" vertical="center" wrapText="1"/>
      <protection/>
    </xf>
    <xf numFmtId="0" fontId="23" fillId="0" borderId="14" xfId="46" applyFont="1" applyFill="1" applyBorder="1">
      <alignment/>
      <protection/>
    </xf>
    <xf numFmtId="0" fontId="23" fillId="0" borderId="11" xfId="46" applyFont="1" applyFill="1" applyBorder="1">
      <alignment/>
      <protection/>
    </xf>
    <xf numFmtId="0" fontId="23" fillId="0" borderId="17" xfId="46" applyFont="1" applyFill="1" applyBorder="1">
      <alignment/>
      <protection/>
    </xf>
    <xf numFmtId="0" fontId="23" fillId="0" borderId="22" xfId="46" applyFont="1" applyFill="1" applyBorder="1">
      <alignment/>
      <protection/>
    </xf>
    <xf numFmtId="0" fontId="23" fillId="0" borderId="11" xfId="46" applyFont="1" applyFill="1" applyBorder="1" applyAlignment="1">
      <alignment horizontal="center"/>
      <protection/>
    </xf>
    <xf numFmtId="0" fontId="32" fillId="0" borderId="17" xfId="46" applyFont="1" applyFill="1" applyBorder="1">
      <alignment/>
      <protection/>
    </xf>
    <xf numFmtId="2" fontId="23" fillId="33" borderId="17" xfId="46" applyNumberFormat="1" applyFont="1" applyFill="1" applyBorder="1" applyAlignment="1">
      <alignment horizontal="right" vertical="center"/>
      <protection/>
    </xf>
    <xf numFmtId="2" fontId="23" fillId="33" borderId="14" xfId="46" applyNumberFormat="1" applyFont="1" applyFill="1" applyBorder="1" applyAlignment="1">
      <alignment horizontal="right" vertical="center"/>
      <protection/>
    </xf>
    <xf numFmtId="2" fontId="23" fillId="33" borderId="11" xfId="46" applyNumberFormat="1" applyFont="1" applyFill="1" applyBorder="1" applyAlignment="1">
      <alignment horizontal="right" vertical="center"/>
      <protection/>
    </xf>
    <xf numFmtId="0" fontId="23" fillId="0" borderId="0" xfId="46" applyFont="1" applyFill="1" applyAlignment="1">
      <alignment horizontal="left"/>
      <protection/>
    </xf>
    <xf numFmtId="0" fontId="23" fillId="0" borderId="0" xfId="46" applyFont="1" applyFill="1" applyBorder="1" applyAlignment="1">
      <alignment horizontal="left"/>
      <protection/>
    </xf>
    <xf numFmtId="0" fontId="23" fillId="0" borderId="10" xfId="46" applyFont="1" applyFill="1" applyBorder="1" applyAlignment="1">
      <alignment horizontal="left"/>
      <protection/>
    </xf>
    <xf numFmtId="0" fontId="34" fillId="0" borderId="10" xfId="46" applyFont="1" applyFill="1" applyBorder="1" applyAlignment="1">
      <alignment horizontal="left" vertical="center"/>
      <protection/>
    </xf>
    <xf numFmtId="0" fontId="34" fillId="0" borderId="0" xfId="46" applyFont="1" applyFill="1" applyBorder="1" applyAlignment="1">
      <alignment horizontal="left" vertical="center"/>
      <protection/>
    </xf>
    <xf numFmtId="0" fontId="23" fillId="0" borderId="10" xfId="46" applyFont="1" applyFill="1" applyBorder="1">
      <alignment/>
      <protection/>
    </xf>
    <xf numFmtId="0" fontId="23" fillId="0" borderId="0" xfId="46" applyFont="1" applyFill="1" applyAlignment="1">
      <alignment vertical="center"/>
      <protection/>
    </xf>
    <xf numFmtId="0" fontId="23" fillId="0" borderId="0" xfId="46" applyFont="1" applyFill="1" applyBorder="1" applyAlignment="1">
      <alignment vertical="center"/>
      <protection/>
    </xf>
    <xf numFmtId="0" fontId="19" fillId="0" borderId="0" xfId="46" applyFont="1" applyFill="1" applyBorder="1" applyAlignment="1">
      <alignment vertical="top"/>
      <protection/>
    </xf>
    <xf numFmtId="0" fontId="0" fillId="0" borderId="0" xfId="0" applyAlignment="1">
      <alignment/>
    </xf>
    <xf numFmtId="0" fontId="35" fillId="0" borderId="15" xfId="46" applyFont="1" applyFill="1" applyBorder="1" applyAlignment="1">
      <alignment horizontal="center" vertical="top"/>
      <protection/>
    </xf>
    <xf numFmtId="0" fontId="35" fillId="0" borderId="0" xfId="46" applyFont="1" applyFill="1" applyBorder="1" applyAlignment="1">
      <alignment horizontal="center" vertical="top"/>
      <protection/>
    </xf>
    <xf numFmtId="0" fontId="36" fillId="0" borderId="0" xfId="46" applyFont="1" applyFill="1" applyBorder="1" applyAlignment="1">
      <alignment horizontal="center" vertical="top"/>
      <protection/>
    </xf>
    <xf numFmtId="0" fontId="23" fillId="0" borderId="10" xfId="46" applyFont="1" applyFill="1" applyBorder="1" applyAlignment="1">
      <alignment horizontal="center"/>
      <protection/>
    </xf>
    <xf numFmtId="0" fontId="36" fillId="0" borderId="10" xfId="46" applyFont="1" applyFill="1" applyBorder="1" applyAlignment="1">
      <alignment horizontal="center" vertical="top"/>
      <protection/>
    </xf>
    <xf numFmtId="0" fontId="23" fillId="0" borderId="0" xfId="46" applyFont="1" applyFill="1" applyAlignment="1">
      <alignment/>
      <protection/>
    </xf>
    <xf numFmtId="0" fontId="0" fillId="0" borderId="0" xfId="0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51"/>
  <sheetViews>
    <sheetView showZeros="0" tabSelected="1" zoomScaleSheetLayoutView="120" zoomScalePageLayoutView="0" workbookViewId="0" topLeftCell="A330">
      <selection activeCell="K42" sqref="K42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27.00390625" style="1" customWidth="1"/>
    <col min="8" max="8" width="4.7109375" style="1" hidden="1" customWidth="1"/>
    <col min="9" max="9" width="11.42187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12" ht="15" customHeight="1">
      <c r="A1" s="3"/>
      <c r="B1" s="3"/>
      <c r="C1" s="3"/>
      <c r="D1" s="3"/>
      <c r="E1" s="3"/>
      <c r="F1" s="4"/>
      <c r="G1" s="5"/>
      <c r="H1" s="6"/>
      <c r="I1" s="7"/>
      <c r="J1" s="8" t="s">
        <v>0</v>
      </c>
      <c r="K1" s="8"/>
      <c r="L1" s="8"/>
    </row>
    <row r="2" spans="1:31" ht="14.25" customHeight="1">
      <c r="A2" s="3"/>
      <c r="B2" s="3"/>
      <c r="C2" s="3"/>
      <c r="D2" s="3"/>
      <c r="E2" s="3"/>
      <c r="F2" s="4"/>
      <c r="G2" s="3"/>
      <c r="H2" s="9"/>
      <c r="I2" s="10"/>
      <c r="J2" s="8"/>
      <c r="K2" s="8"/>
      <c r="L2" s="8"/>
      <c r="M2" s="1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3.5" customHeight="1">
      <c r="A3" s="3"/>
      <c r="B3" s="3"/>
      <c r="C3" s="3"/>
      <c r="D3" s="3"/>
      <c r="E3" s="3"/>
      <c r="F3" s="4"/>
      <c r="G3" s="3"/>
      <c r="H3" s="12"/>
      <c r="I3" s="9"/>
      <c r="J3" s="8"/>
      <c r="K3" s="8"/>
      <c r="L3" s="8"/>
      <c r="M3" s="1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4.25" customHeight="1">
      <c r="A4" s="3"/>
      <c r="B4" s="3"/>
      <c r="C4" s="3"/>
      <c r="D4" s="3"/>
      <c r="E4" s="3"/>
      <c r="F4" s="4"/>
      <c r="G4" s="13" t="s">
        <v>1</v>
      </c>
      <c r="H4" s="9"/>
      <c r="I4" s="10"/>
      <c r="J4" s="8"/>
      <c r="K4" s="8"/>
      <c r="L4" s="8"/>
      <c r="M4" s="11"/>
      <c r="N4" s="14"/>
      <c r="O4" s="1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2" customHeight="1">
      <c r="A5" s="3"/>
      <c r="B5" s="3"/>
      <c r="C5" s="3"/>
      <c r="D5" s="3"/>
      <c r="E5" s="3"/>
      <c r="F5" s="4"/>
      <c r="G5" s="3"/>
      <c r="H5" s="15"/>
      <c r="I5" s="10"/>
      <c r="J5" s="8"/>
      <c r="K5" s="8"/>
      <c r="L5" s="8"/>
      <c r="M5" s="11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9.75" customHeight="1">
      <c r="A6" s="3"/>
      <c r="B6" s="3"/>
      <c r="C6" s="3"/>
      <c r="D6" s="3"/>
      <c r="E6" s="3"/>
      <c r="F6" s="4"/>
      <c r="G6" s="16" t="s">
        <v>2</v>
      </c>
      <c r="H6" s="16"/>
      <c r="I6" s="16"/>
      <c r="J6" s="16"/>
      <c r="K6" s="16"/>
      <c r="L6" s="17"/>
      <c r="M6" s="1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8.75" customHeight="1">
      <c r="A7" s="20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4.25" customHeight="1">
      <c r="A8" s="19"/>
      <c r="B8" s="21"/>
      <c r="C8" s="21"/>
      <c r="D8" s="21"/>
      <c r="E8" s="21"/>
      <c r="F8" s="21"/>
      <c r="G8" s="22" t="s">
        <v>4</v>
      </c>
      <c r="H8" s="22"/>
      <c r="I8" s="22"/>
      <c r="J8" s="22"/>
      <c r="K8" s="22"/>
      <c r="L8" s="21"/>
      <c r="M8" s="1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6.5" customHeight="1">
      <c r="A9" s="23" t="s">
        <v>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8"/>
      <c r="N9" s="3"/>
      <c r="O9" s="3"/>
      <c r="P9" s="3" t="s">
        <v>6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7:31" ht="15.75" customHeight="1">
      <c r="G10" s="24" t="s">
        <v>7</v>
      </c>
      <c r="H10" s="24"/>
      <c r="I10" s="24"/>
      <c r="J10" s="24"/>
      <c r="K10" s="24"/>
      <c r="M10" s="18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7:31" ht="12" customHeight="1">
      <c r="G11" s="25" t="s">
        <v>8</v>
      </c>
      <c r="H11" s="25"/>
      <c r="I11" s="25"/>
      <c r="J11" s="25"/>
      <c r="K11" s="2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3:31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2:31" ht="12" customHeight="1">
      <c r="B13" s="23" t="s">
        <v>9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3:31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7:26" ht="12.75" customHeight="1">
      <c r="G15" s="24" t="s">
        <v>10</v>
      </c>
      <c r="H15" s="24"/>
      <c r="I15" s="24"/>
      <c r="J15" s="24"/>
      <c r="K15" s="2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6" t="s">
        <v>11</v>
      </c>
      <c r="H16" s="26"/>
      <c r="I16" s="26"/>
      <c r="J16" s="26"/>
      <c r="K16" s="2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27"/>
      <c r="D17" s="28"/>
      <c r="E17" s="28"/>
      <c r="F17" s="28"/>
      <c r="G17" s="29" t="s">
        <v>12</v>
      </c>
      <c r="H17" s="29"/>
      <c r="I17" s="29"/>
      <c r="J17" s="29"/>
      <c r="K17" s="29"/>
      <c r="L17" s="30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1" t="s">
        <v>13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33"/>
      <c r="K19" s="34"/>
      <c r="L19" s="35" t="s">
        <v>14</v>
      </c>
      <c r="M19" s="32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36" t="s">
        <v>15</v>
      </c>
      <c r="K20" s="37"/>
      <c r="L20" s="38"/>
      <c r="M20" s="3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39"/>
      <c r="F21" s="40"/>
      <c r="G21" s="3"/>
      <c r="H21" s="3"/>
      <c r="I21" s="41"/>
      <c r="J21" s="41"/>
      <c r="K21" s="42" t="s">
        <v>16</v>
      </c>
      <c r="L21" s="43"/>
      <c r="M21" s="3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44" t="s">
        <v>17</v>
      </c>
      <c r="D22" s="44"/>
      <c r="E22" s="44"/>
      <c r="F22" s="44"/>
      <c r="G22" s="44"/>
      <c r="H22" s="44"/>
      <c r="I22" s="44"/>
      <c r="J22" s="44"/>
      <c r="K22" s="42" t="s">
        <v>18</v>
      </c>
      <c r="L22" s="45" t="s">
        <v>19</v>
      </c>
      <c r="M22" s="3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27"/>
      <c r="D23" s="28"/>
      <c r="E23" s="28"/>
      <c r="F23" s="28"/>
      <c r="G23" s="28" t="s">
        <v>20</v>
      </c>
      <c r="H23" s="46"/>
      <c r="I23" s="28"/>
      <c r="J23" s="47" t="s">
        <v>21</v>
      </c>
      <c r="K23" s="48" t="s">
        <v>22</v>
      </c>
      <c r="L23" s="43"/>
      <c r="M23" s="3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27"/>
      <c r="D24" s="28"/>
      <c r="E24" s="28"/>
      <c r="F24" s="28"/>
      <c r="G24" s="49" t="s">
        <v>23</v>
      </c>
      <c r="H24" s="50" t="s">
        <v>24</v>
      </c>
      <c r="I24" s="51"/>
      <c r="J24" s="52"/>
      <c r="K24" s="43"/>
      <c r="L24" s="43"/>
      <c r="M24" s="3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27"/>
      <c r="D25" s="28"/>
      <c r="E25" s="28"/>
      <c r="F25" s="28"/>
      <c r="G25" s="53" t="s">
        <v>25</v>
      </c>
      <c r="H25" s="53"/>
      <c r="I25" s="54" t="s">
        <v>26</v>
      </c>
      <c r="J25" s="55" t="s">
        <v>27</v>
      </c>
      <c r="K25" s="56" t="s">
        <v>27</v>
      </c>
      <c r="L25" s="56" t="s">
        <v>28</v>
      </c>
      <c r="M25" s="3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57"/>
      <c r="B26" s="57" t="s">
        <v>24</v>
      </c>
      <c r="C26" s="57"/>
      <c r="D26" s="57"/>
      <c r="E26" s="57"/>
      <c r="F26" s="58"/>
      <c r="G26" s="59" t="s">
        <v>24</v>
      </c>
      <c r="H26" s="3"/>
      <c r="I26" s="60"/>
      <c r="J26" s="60"/>
      <c r="K26" s="61"/>
      <c r="L26" s="62" t="s">
        <v>29</v>
      </c>
      <c r="M26" s="6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66" t="s">
        <v>30</v>
      </c>
      <c r="B27" s="65"/>
      <c r="C27" s="65"/>
      <c r="D27" s="65"/>
      <c r="E27" s="65"/>
      <c r="F27" s="65"/>
      <c r="G27" s="68" t="s">
        <v>31</v>
      </c>
      <c r="H27" s="70" t="s">
        <v>32</v>
      </c>
      <c r="I27" s="72" t="s">
        <v>33</v>
      </c>
      <c r="J27" s="73"/>
      <c r="K27" s="74" t="s">
        <v>34</v>
      </c>
      <c r="L27" s="76" t="s">
        <v>35</v>
      </c>
      <c r="M27" s="6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64"/>
      <c r="B28" s="67"/>
      <c r="C28" s="67"/>
      <c r="D28" s="67"/>
      <c r="E28" s="67"/>
      <c r="F28" s="67"/>
      <c r="G28" s="69"/>
      <c r="H28" s="71"/>
      <c r="I28" s="78" t="s">
        <v>36</v>
      </c>
      <c r="J28" s="79" t="s">
        <v>37</v>
      </c>
      <c r="K28" s="75"/>
      <c r="L28" s="7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12" ht="11.25" customHeight="1">
      <c r="A29" s="80">
        <v>1</v>
      </c>
      <c r="B29" s="82"/>
      <c r="C29" s="82"/>
      <c r="D29" s="82"/>
      <c r="E29" s="82"/>
      <c r="F29" s="81"/>
      <c r="G29" s="83">
        <v>2</v>
      </c>
      <c r="H29" s="84">
        <v>3</v>
      </c>
      <c r="I29" s="85">
        <v>4</v>
      </c>
      <c r="J29" s="86">
        <v>5</v>
      </c>
      <c r="K29" s="87">
        <v>6</v>
      </c>
      <c r="L29" s="87">
        <v>7</v>
      </c>
    </row>
    <row r="30" spans="1:12" s="88" customFormat="1" ht="14.25" customHeight="1">
      <c r="A30" s="89">
        <v>2</v>
      </c>
      <c r="B30" s="89"/>
      <c r="C30" s="90"/>
      <c r="D30" s="91"/>
      <c r="E30" s="89"/>
      <c r="F30" s="92"/>
      <c r="G30" s="90" t="s">
        <v>38</v>
      </c>
      <c r="H30" s="93">
        <v>1</v>
      </c>
      <c r="I30" s="94">
        <f>SUM(I31+I41+I64+I85+I93+I109+I132+I148+I157)</f>
        <v>1209300</v>
      </c>
      <c r="J30" s="94">
        <f>SUM(J31+J41+J64+J85+J93+J109+J132+J148+J157)</f>
        <v>614200</v>
      </c>
      <c r="K30" s="95">
        <f>SUM(K31+K41+K64+K85+K93+K109+K132+K148+K157)</f>
        <v>472802.43</v>
      </c>
      <c r="L30" s="94">
        <f>SUM(L31+L41+L64+L85+L93+L109+L132+L148+L157)</f>
        <v>472220.01</v>
      </c>
    </row>
    <row r="31" spans="1:12" ht="24.75" customHeight="1">
      <c r="A31" s="89">
        <v>2</v>
      </c>
      <c r="B31" s="96">
        <v>1</v>
      </c>
      <c r="C31" s="97"/>
      <c r="D31" s="98"/>
      <c r="E31" s="99"/>
      <c r="F31" s="100"/>
      <c r="G31" s="96" t="s">
        <v>39</v>
      </c>
      <c r="H31" s="101">
        <v>2</v>
      </c>
      <c r="I31" s="94">
        <f>SUM(I32+I37)</f>
        <v>1133700</v>
      </c>
      <c r="J31" s="94">
        <f>SUM(J32+J37)</f>
        <v>562600</v>
      </c>
      <c r="K31" s="102">
        <f>SUM(K32+K37)</f>
        <v>433416.63</v>
      </c>
      <c r="L31" s="103">
        <f>SUM(L32+L37)</f>
        <v>433416.63</v>
      </c>
    </row>
    <row r="32" spans="1:12" ht="14.25" customHeight="1">
      <c r="A32" s="104">
        <v>2</v>
      </c>
      <c r="B32" s="104">
        <v>1</v>
      </c>
      <c r="C32" s="105">
        <v>1</v>
      </c>
      <c r="D32" s="106"/>
      <c r="E32" s="104"/>
      <c r="F32" s="107"/>
      <c r="G32" s="108" t="s">
        <v>40</v>
      </c>
      <c r="H32" s="93">
        <v>3</v>
      </c>
      <c r="I32" s="109">
        <v>865500</v>
      </c>
      <c r="J32" s="109">
        <v>429500</v>
      </c>
      <c r="K32" s="110">
        <f>SUM(K33)</f>
        <v>331441.03</v>
      </c>
      <c r="L32" s="109">
        <f>SUM(L33)</f>
        <v>331441.03</v>
      </c>
    </row>
    <row r="33" spans="1:12" ht="13.5" customHeight="1">
      <c r="A33" s="111">
        <v>2</v>
      </c>
      <c r="B33" s="104">
        <v>1</v>
      </c>
      <c r="C33" s="105">
        <v>1</v>
      </c>
      <c r="D33" s="106">
        <v>1</v>
      </c>
      <c r="E33" s="104"/>
      <c r="F33" s="107"/>
      <c r="G33" s="105" t="s">
        <v>40</v>
      </c>
      <c r="H33" s="93">
        <v>4</v>
      </c>
      <c r="I33" s="109">
        <v>865500</v>
      </c>
      <c r="J33" s="109">
        <v>429500</v>
      </c>
      <c r="K33" s="110">
        <f>SUM(K34)</f>
        <v>331441.03</v>
      </c>
      <c r="L33" s="109">
        <f>SUM(L34)</f>
        <v>331441.03</v>
      </c>
    </row>
    <row r="34" spans="1:12" ht="12.75">
      <c r="A34" s="111">
        <v>2</v>
      </c>
      <c r="B34" s="104">
        <v>1</v>
      </c>
      <c r="C34" s="105">
        <v>1</v>
      </c>
      <c r="D34" s="106">
        <v>1</v>
      </c>
      <c r="E34" s="104">
        <v>1</v>
      </c>
      <c r="F34" s="107"/>
      <c r="G34" s="105" t="s">
        <v>41</v>
      </c>
      <c r="H34" s="93">
        <v>5</v>
      </c>
      <c r="I34" s="110">
        <v>865500</v>
      </c>
      <c r="J34" s="109">
        <v>429500</v>
      </c>
      <c r="K34" s="110">
        <f>SUM(K35:K36)</f>
        <v>331441.03</v>
      </c>
      <c r="L34" s="109">
        <f>SUM(L35:L36)</f>
        <v>331441.03</v>
      </c>
    </row>
    <row r="35" spans="1:12" ht="14.25" customHeight="1">
      <c r="A35" s="111">
        <v>2</v>
      </c>
      <c r="B35" s="104">
        <v>1</v>
      </c>
      <c r="C35" s="105">
        <v>1</v>
      </c>
      <c r="D35" s="106">
        <v>1</v>
      </c>
      <c r="E35" s="104">
        <v>1</v>
      </c>
      <c r="F35" s="107">
        <v>1</v>
      </c>
      <c r="G35" s="105" t="s">
        <v>42</v>
      </c>
      <c r="H35" s="93">
        <v>6</v>
      </c>
      <c r="I35" s="112">
        <v>865500</v>
      </c>
      <c r="J35" s="113">
        <v>429500</v>
      </c>
      <c r="K35" s="113">
        <v>331441.03</v>
      </c>
      <c r="L35" s="113">
        <v>331441.03</v>
      </c>
    </row>
    <row r="36" spans="1:12" ht="12.75" customHeight="1">
      <c r="A36" s="111">
        <v>2</v>
      </c>
      <c r="B36" s="104">
        <v>1</v>
      </c>
      <c r="C36" s="105">
        <v>1</v>
      </c>
      <c r="D36" s="106">
        <v>1</v>
      </c>
      <c r="E36" s="104">
        <v>1</v>
      </c>
      <c r="F36" s="107">
        <v>2</v>
      </c>
      <c r="G36" s="105" t="s">
        <v>43</v>
      </c>
      <c r="H36" s="93">
        <v>7</v>
      </c>
      <c r="I36" s="113">
        <v>0</v>
      </c>
      <c r="J36" s="113">
        <v>0</v>
      </c>
      <c r="K36" s="113">
        <v>0</v>
      </c>
      <c r="L36" s="113">
        <v>0</v>
      </c>
    </row>
    <row r="37" spans="1:12" ht="13.5" customHeight="1">
      <c r="A37" s="111">
        <v>2</v>
      </c>
      <c r="B37" s="104">
        <v>1</v>
      </c>
      <c r="C37" s="105">
        <v>2</v>
      </c>
      <c r="D37" s="106"/>
      <c r="E37" s="104"/>
      <c r="F37" s="107"/>
      <c r="G37" s="108" t="s">
        <v>44</v>
      </c>
      <c r="H37" s="93">
        <v>8</v>
      </c>
      <c r="I37" s="110">
        <v>268200</v>
      </c>
      <c r="J37" s="109">
        <v>133100</v>
      </c>
      <c r="K37" s="110">
        <f aca="true" t="shared" si="0" ref="K37:L39">K38</f>
        <v>101975.6</v>
      </c>
      <c r="L37" s="109">
        <f t="shared" si="0"/>
        <v>101975.6</v>
      </c>
    </row>
    <row r="38" spans="1:12" ht="12.75">
      <c r="A38" s="111">
        <v>2</v>
      </c>
      <c r="B38" s="104">
        <v>1</v>
      </c>
      <c r="C38" s="105">
        <v>2</v>
      </c>
      <c r="D38" s="106">
        <v>1</v>
      </c>
      <c r="E38" s="104"/>
      <c r="F38" s="107"/>
      <c r="G38" s="105" t="s">
        <v>44</v>
      </c>
      <c r="H38" s="93">
        <v>9</v>
      </c>
      <c r="I38" s="110">
        <v>268200</v>
      </c>
      <c r="J38" s="109">
        <v>133100</v>
      </c>
      <c r="K38" s="109">
        <f t="shared" si="0"/>
        <v>101975.6</v>
      </c>
      <c r="L38" s="109">
        <f t="shared" si="0"/>
        <v>101975.6</v>
      </c>
    </row>
    <row r="39" spans="1:12" ht="13.5" customHeight="1">
      <c r="A39" s="111">
        <v>2</v>
      </c>
      <c r="B39" s="104">
        <v>1</v>
      </c>
      <c r="C39" s="105">
        <v>2</v>
      </c>
      <c r="D39" s="106">
        <v>1</v>
      </c>
      <c r="E39" s="104">
        <v>1</v>
      </c>
      <c r="F39" s="107"/>
      <c r="G39" s="105" t="s">
        <v>44</v>
      </c>
      <c r="H39" s="93">
        <v>10</v>
      </c>
      <c r="I39" s="109">
        <v>268200</v>
      </c>
      <c r="J39" s="109">
        <v>133100</v>
      </c>
      <c r="K39" s="109">
        <f t="shared" si="0"/>
        <v>101975.6</v>
      </c>
      <c r="L39" s="109">
        <f t="shared" si="0"/>
        <v>101975.6</v>
      </c>
    </row>
    <row r="40" spans="1:12" ht="14.25" customHeight="1">
      <c r="A40" s="111">
        <v>2</v>
      </c>
      <c r="B40" s="104">
        <v>1</v>
      </c>
      <c r="C40" s="105">
        <v>2</v>
      </c>
      <c r="D40" s="106">
        <v>1</v>
      </c>
      <c r="E40" s="104">
        <v>1</v>
      </c>
      <c r="F40" s="107">
        <v>1</v>
      </c>
      <c r="G40" s="105" t="s">
        <v>44</v>
      </c>
      <c r="H40" s="93">
        <v>11</v>
      </c>
      <c r="I40" s="114">
        <v>268200</v>
      </c>
      <c r="J40" s="113">
        <v>133100</v>
      </c>
      <c r="K40" s="113">
        <v>101975.6</v>
      </c>
      <c r="L40" s="113">
        <v>101975.6</v>
      </c>
    </row>
    <row r="41" spans="1:12" ht="12.75" customHeight="1">
      <c r="A41" s="115">
        <v>2</v>
      </c>
      <c r="B41" s="116">
        <v>2</v>
      </c>
      <c r="C41" s="97"/>
      <c r="D41" s="98"/>
      <c r="E41" s="99"/>
      <c r="F41" s="100"/>
      <c r="G41" s="96" t="s">
        <v>45</v>
      </c>
      <c r="H41" s="101">
        <v>12</v>
      </c>
      <c r="I41" s="117">
        <f aca="true" t="shared" si="1" ref="I41:L43">I42</f>
        <v>75600</v>
      </c>
      <c r="J41" s="118">
        <f t="shared" si="1"/>
        <v>51600</v>
      </c>
      <c r="K41" s="117">
        <f t="shared" si="1"/>
        <v>39385.8</v>
      </c>
      <c r="L41" s="117">
        <f t="shared" si="1"/>
        <v>38803.380000000005</v>
      </c>
    </row>
    <row r="42" spans="1:12" ht="12.75" customHeight="1">
      <c r="A42" s="111">
        <v>2</v>
      </c>
      <c r="B42" s="104">
        <v>2</v>
      </c>
      <c r="C42" s="105">
        <v>1</v>
      </c>
      <c r="D42" s="106"/>
      <c r="E42" s="104"/>
      <c r="F42" s="107"/>
      <c r="G42" s="108" t="s">
        <v>45</v>
      </c>
      <c r="H42" s="93">
        <v>13</v>
      </c>
      <c r="I42" s="109">
        <f t="shared" si="1"/>
        <v>75600</v>
      </c>
      <c r="J42" s="110">
        <f t="shared" si="1"/>
        <v>51600</v>
      </c>
      <c r="K42" s="109">
        <f t="shared" si="1"/>
        <v>39385.8</v>
      </c>
      <c r="L42" s="110">
        <f t="shared" si="1"/>
        <v>38803.380000000005</v>
      </c>
    </row>
    <row r="43" spans="1:12" ht="12.75">
      <c r="A43" s="111">
        <v>2</v>
      </c>
      <c r="B43" s="104">
        <v>2</v>
      </c>
      <c r="C43" s="105">
        <v>1</v>
      </c>
      <c r="D43" s="106">
        <v>1</v>
      </c>
      <c r="E43" s="104"/>
      <c r="F43" s="107"/>
      <c r="G43" s="105" t="s">
        <v>45</v>
      </c>
      <c r="H43" s="93">
        <v>14</v>
      </c>
      <c r="I43" s="109">
        <f t="shared" si="1"/>
        <v>75600</v>
      </c>
      <c r="J43" s="110">
        <f t="shared" si="1"/>
        <v>51600</v>
      </c>
      <c r="K43" s="119">
        <f t="shared" si="1"/>
        <v>39385.8</v>
      </c>
      <c r="L43" s="119">
        <f t="shared" si="1"/>
        <v>38803.380000000005</v>
      </c>
    </row>
    <row r="44" spans="1:12" ht="15" customHeight="1">
      <c r="A44" s="120">
        <v>2</v>
      </c>
      <c r="B44" s="121">
        <v>2</v>
      </c>
      <c r="C44" s="122">
        <v>1</v>
      </c>
      <c r="D44" s="123">
        <v>1</v>
      </c>
      <c r="E44" s="121">
        <v>1</v>
      </c>
      <c r="F44" s="124"/>
      <c r="G44" s="122" t="s">
        <v>45</v>
      </c>
      <c r="H44" s="125">
        <v>15</v>
      </c>
      <c r="I44" s="126">
        <f>SUM(I45:I63)-I54</f>
        <v>75600</v>
      </c>
      <c r="J44" s="127">
        <f>SUM(J45:J63)-J54</f>
        <v>51600</v>
      </c>
      <c r="K44" s="127">
        <f>SUM(K45:K63)-K54</f>
        <v>39385.8</v>
      </c>
      <c r="L44" s="128">
        <f>SUM(L45:L63)-L54</f>
        <v>38803.380000000005</v>
      </c>
    </row>
    <row r="45" spans="1:12" ht="12.75">
      <c r="A45" s="111">
        <v>2</v>
      </c>
      <c r="B45" s="104">
        <v>2</v>
      </c>
      <c r="C45" s="105">
        <v>1</v>
      </c>
      <c r="D45" s="106">
        <v>1</v>
      </c>
      <c r="E45" s="104">
        <v>1</v>
      </c>
      <c r="F45" s="129">
        <v>1</v>
      </c>
      <c r="G45" s="105" t="s">
        <v>46</v>
      </c>
      <c r="H45" s="93">
        <v>16</v>
      </c>
      <c r="I45" s="113">
        <v>0</v>
      </c>
      <c r="J45" s="113">
        <v>0</v>
      </c>
      <c r="K45" s="113">
        <v>0</v>
      </c>
      <c r="L45" s="113">
        <v>0</v>
      </c>
    </row>
    <row r="46" spans="1:12" ht="26.25" customHeight="1">
      <c r="A46" s="111">
        <v>2</v>
      </c>
      <c r="B46" s="104">
        <v>2</v>
      </c>
      <c r="C46" s="105">
        <v>1</v>
      </c>
      <c r="D46" s="106">
        <v>1</v>
      </c>
      <c r="E46" s="104">
        <v>1</v>
      </c>
      <c r="F46" s="107">
        <v>2</v>
      </c>
      <c r="G46" s="105" t="s">
        <v>47</v>
      </c>
      <c r="H46" s="93">
        <v>17</v>
      </c>
      <c r="I46" s="113">
        <v>0</v>
      </c>
      <c r="J46" s="113">
        <v>0</v>
      </c>
      <c r="K46" s="113">
        <v>0</v>
      </c>
      <c r="L46" s="113">
        <v>0</v>
      </c>
    </row>
    <row r="47" spans="1:12" ht="14.25" customHeight="1">
      <c r="A47" s="111">
        <v>2</v>
      </c>
      <c r="B47" s="104">
        <v>2</v>
      </c>
      <c r="C47" s="105">
        <v>1</v>
      </c>
      <c r="D47" s="106">
        <v>1</v>
      </c>
      <c r="E47" s="104">
        <v>1</v>
      </c>
      <c r="F47" s="107">
        <v>5</v>
      </c>
      <c r="G47" s="105" t="s">
        <v>48</v>
      </c>
      <c r="H47" s="93">
        <v>18</v>
      </c>
      <c r="I47" s="113">
        <v>2900</v>
      </c>
      <c r="J47" s="113">
        <v>1500</v>
      </c>
      <c r="K47" s="113">
        <v>1269.93</v>
      </c>
      <c r="L47" s="113">
        <v>1269.93</v>
      </c>
    </row>
    <row r="48" spans="1:12" ht="15" customHeight="1">
      <c r="A48" s="111">
        <v>2</v>
      </c>
      <c r="B48" s="104">
        <v>2</v>
      </c>
      <c r="C48" s="105">
        <v>1</v>
      </c>
      <c r="D48" s="106">
        <v>1</v>
      </c>
      <c r="E48" s="104">
        <v>1</v>
      </c>
      <c r="F48" s="107">
        <v>6</v>
      </c>
      <c r="G48" s="105" t="s">
        <v>49</v>
      </c>
      <c r="H48" s="93">
        <v>19</v>
      </c>
      <c r="I48" s="113">
        <v>33500</v>
      </c>
      <c r="J48" s="113">
        <v>19000</v>
      </c>
      <c r="K48" s="113">
        <v>16346.33</v>
      </c>
      <c r="L48" s="113">
        <v>16346.33</v>
      </c>
    </row>
    <row r="49" spans="1:12" ht="14.25" customHeight="1">
      <c r="A49" s="130">
        <v>2</v>
      </c>
      <c r="B49" s="99">
        <v>2</v>
      </c>
      <c r="C49" s="97">
        <v>1</v>
      </c>
      <c r="D49" s="98">
        <v>1</v>
      </c>
      <c r="E49" s="99">
        <v>1</v>
      </c>
      <c r="F49" s="100">
        <v>7</v>
      </c>
      <c r="G49" s="97" t="s">
        <v>50</v>
      </c>
      <c r="H49" s="101">
        <v>20</v>
      </c>
      <c r="I49" s="113">
        <v>0</v>
      </c>
      <c r="J49" s="113">
        <v>0</v>
      </c>
      <c r="K49" s="113">
        <v>0</v>
      </c>
      <c r="L49" s="113">
        <v>0</v>
      </c>
    </row>
    <row r="50" spans="1:12" ht="14.25" customHeight="1">
      <c r="A50" s="111">
        <v>2</v>
      </c>
      <c r="B50" s="104">
        <v>2</v>
      </c>
      <c r="C50" s="105">
        <v>1</v>
      </c>
      <c r="D50" s="106">
        <v>1</v>
      </c>
      <c r="E50" s="104">
        <v>1</v>
      </c>
      <c r="F50" s="107">
        <v>8</v>
      </c>
      <c r="G50" s="105" t="s">
        <v>51</v>
      </c>
      <c r="H50" s="93">
        <v>21</v>
      </c>
      <c r="I50" s="113">
        <v>12800</v>
      </c>
      <c r="J50" s="113">
        <v>12600</v>
      </c>
      <c r="K50" s="113">
        <v>12600</v>
      </c>
      <c r="L50" s="113">
        <v>12600</v>
      </c>
    </row>
    <row r="51" spans="1:12" ht="14.25" customHeight="1">
      <c r="A51" s="111">
        <v>2</v>
      </c>
      <c r="B51" s="104">
        <v>2</v>
      </c>
      <c r="C51" s="105">
        <v>1</v>
      </c>
      <c r="D51" s="106">
        <v>1</v>
      </c>
      <c r="E51" s="104">
        <v>1</v>
      </c>
      <c r="F51" s="107">
        <v>9</v>
      </c>
      <c r="G51" s="105" t="s">
        <v>52</v>
      </c>
      <c r="H51" s="93">
        <v>22</v>
      </c>
      <c r="I51" s="113">
        <v>0</v>
      </c>
      <c r="J51" s="113">
        <v>0</v>
      </c>
      <c r="K51" s="113">
        <v>0</v>
      </c>
      <c r="L51" s="113">
        <v>0</v>
      </c>
    </row>
    <row r="52" spans="1:12" ht="15" customHeight="1">
      <c r="A52" s="130">
        <v>2</v>
      </c>
      <c r="B52" s="99">
        <v>2</v>
      </c>
      <c r="C52" s="97">
        <v>1</v>
      </c>
      <c r="D52" s="98">
        <v>1</v>
      </c>
      <c r="E52" s="99">
        <v>1</v>
      </c>
      <c r="F52" s="100">
        <v>10</v>
      </c>
      <c r="G52" s="97" t="s">
        <v>53</v>
      </c>
      <c r="H52" s="101">
        <v>23</v>
      </c>
      <c r="I52" s="113">
        <v>11700</v>
      </c>
      <c r="J52" s="113">
        <v>7200</v>
      </c>
      <c r="K52" s="113">
        <v>2895.82</v>
      </c>
      <c r="L52" s="113">
        <v>2313.4</v>
      </c>
    </row>
    <row r="53" spans="1:12" ht="42" customHeight="1">
      <c r="A53" s="111">
        <v>2</v>
      </c>
      <c r="B53" s="104">
        <v>2</v>
      </c>
      <c r="C53" s="105">
        <v>1</v>
      </c>
      <c r="D53" s="106">
        <v>1</v>
      </c>
      <c r="E53" s="104">
        <v>1</v>
      </c>
      <c r="F53" s="107">
        <v>11</v>
      </c>
      <c r="G53" s="105" t="s">
        <v>54</v>
      </c>
      <c r="H53" s="93">
        <v>24</v>
      </c>
      <c r="I53" s="114">
        <v>0</v>
      </c>
      <c r="J53" s="113">
        <v>0</v>
      </c>
      <c r="K53" s="113">
        <v>0</v>
      </c>
      <c r="L53" s="113">
        <v>0</v>
      </c>
    </row>
    <row r="54" spans="1:12" ht="11.25" customHeight="1">
      <c r="A54" s="132">
        <v>1</v>
      </c>
      <c r="B54" s="134"/>
      <c r="C54" s="134"/>
      <c r="D54" s="134"/>
      <c r="E54" s="134"/>
      <c r="F54" s="133"/>
      <c r="G54" s="131">
        <v>2</v>
      </c>
      <c r="H54" s="135">
        <v>3</v>
      </c>
      <c r="I54" s="136">
        <v>4</v>
      </c>
      <c r="J54" s="137">
        <v>5</v>
      </c>
      <c r="K54" s="138">
        <v>6</v>
      </c>
      <c r="L54" s="136">
        <v>7</v>
      </c>
    </row>
    <row r="55" spans="1:12" ht="15.75" customHeight="1">
      <c r="A55" s="120">
        <v>2</v>
      </c>
      <c r="B55" s="139">
        <v>2</v>
      </c>
      <c r="C55" s="140">
        <v>1</v>
      </c>
      <c r="D55" s="140">
        <v>1</v>
      </c>
      <c r="E55" s="140">
        <v>1</v>
      </c>
      <c r="F55" s="141">
        <v>12</v>
      </c>
      <c r="G55" s="140" t="s">
        <v>55</v>
      </c>
      <c r="H55" s="142">
        <v>25</v>
      </c>
      <c r="I55" s="143">
        <v>0</v>
      </c>
      <c r="J55" s="113">
        <v>0</v>
      </c>
      <c r="K55" s="113">
        <v>0</v>
      </c>
      <c r="L55" s="113">
        <v>0</v>
      </c>
    </row>
    <row r="56" spans="1:12" ht="25.5" customHeight="1">
      <c r="A56" s="111">
        <v>2</v>
      </c>
      <c r="B56" s="104">
        <v>2</v>
      </c>
      <c r="C56" s="105">
        <v>1</v>
      </c>
      <c r="D56" s="105">
        <v>1</v>
      </c>
      <c r="E56" s="105">
        <v>1</v>
      </c>
      <c r="F56" s="107">
        <v>14</v>
      </c>
      <c r="G56" s="105" t="s">
        <v>56</v>
      </c>
      <c r="H56" s="93">
        <v>26</v>
      </c>
      <c r="I56" s="114">
        <v>0</v>
      </c>
      <c r="J56" s="113">
        <v>0</v>
      </c>
      <c r="K56" s="113">
        <v>0</v>
      </c>
      <c r="L56" s="113">
        <v>0</v>
      </c>
    </row>
    <row r="57" spans="1:12" ht="25.5" customHeight="1">
      <c r="A57" s="111">
        <v>2</v>
      </c>
      <c r="B57" s="104">
        <v>2</v>
      </c>
      <c r="C57" s="105">
        <v>1</v>
      </c>
      <c r="D57" s="105">
        <v>1</v>
      </c>
      <c r="E57" s="105">
        <v>1</v>
      </c>
      <c r="F57" s="107">
        <v>15</v>
      </c>
      <c r="G57" s="105" t="s">
        <v>57</v>
      </c>
      <c r="H57" s="142">
        <v>27</v>
      </c>
      <c r="I57" s="114">
        <v>0</v>
      </c>
      <c r="J57" s="113">
        <v>0</v>
      </c>
      <c r="K57" s="113">
        <v>0</v>
      </c>
      <c r="L57" s="113">
        <v>0</v>
      </c>
    </row>
    <row r="58" spans="1:12" ht="12.75">
      <c r="A58" s="111">
        <v>2</v>
      </c>
      <c r="B58" s="104">
        <v>2</v>
      </c>
      <c r="C58" s="105">
        <v>1</v>
      </c>
      <c r="D58" s="105">
        <v>1</v>
      </c>
      <c r="E58" s="105">
        <v>1</v>
      </c>
      <c r="F58" s="107">
        <v>16</v>
      </c>
      <c r="G58" s="105" t="s">
        <v>58</v>
      </c>
      <c r="H58" s="93">
        <v>28</v>
      </c>
      <c r="I58" s="114">
        <v>6400</v>
      </c>
      <c r="J58" s="113">
        <v>4900</v>
      </c>
      <c r="K58" s="113">
        <v>2455</v>
      </c>
      <c r="L58" s="113">
        <v>2455</v>
      </c>
    </row>
    <row r="59" spans="1:12" ht="27.75" customHeight="1">
      <c r="A59" s="111">
        <v>2</v>
      </c>
      <c r="B59" s="104">
        <v>2</v>
      </c>
      <c r="C59" s="105">
        <v>1</v>
      </c>
      <c r="D59" s="105">
        <v>1</v>
      </c>
      <c r="E59" s="105">
        <v>1</v>
      </c>
      <c r="F59" s="107">
        <v>17</v>
      </c>
      <c r="G59" s="105" t="s">
        <v>59</v>
      </c>
      <c r="H59" s="142">
        <v>29</v>
      </c>
      <c r="I59" s="114">
        <v>0</v>
      </c>
      <c r="J59" s="113">
        <v>0</v>
      </c>
      <c r="K59" s="113">
        <v>0</v>
      </c>
      <c r="L59" s="113">
        <v>0</v>
      </c>
    </row>
    <row r="60" spans="1:12" ht="26.25" customHeight="1">
      <c r="A60" s="111">
        <v>2</v>
      </c>
      <c r="B60" s="104">
        <v>2</v>
      </c>
      <c r="C60" s="105">
        <v>1</v>
      </c>
      <c r="D60" s="105">
        <v>1</v>
      </c>
      <c r="E60" s="105">
        <v>1</v>
      </c>
      <c r="F60" s="107">
        <v>18</v>
      </c>
      <c r="G60" s="105" t="s">
        <v>60</v>
      </c>
      <c r="H60" s="93">
        <v>30</v>
      </c>
      <c r="I60" s="114">
        <v>0</v>
      </c>
      <c r="J60" s="113">
        <v>0</v>
      </c>
      <c r="K60" s="113">
        <v>0</v>
      </c>
      <c r="L60" s="113">
        <v>0</v>
      </c>
    </row>
    <row r="61" spans="1:12" ht="12.75">
      <c r="A61" s="111">
        <v>2</v>
      </c>
      <c r="B61" s="104">
        <v>2</v>
      </c>
      <c r="C61" s="105">
        <v>1</v>
      </c>
      <c r="D61" s="105">
        <v>1</v>
      </c>
      <c r="E61" s="105">
        <v>1</v>
      </c>
      <c r="F61" s="107">
        <v>19</v>
      </c>
      <c r="G61" s="105" t="s">
        <v>61</v>
      </c>
      <c r="H61" s="142">
        <v>31</v>
      </c>
      <c r="I61" s="114">
        <v>0</v>
      </c>
      <c r="J61" s="113">
        <v>0</v>
      </c>
      <c r="K61" s="113">
        <v>0</v>
      </c>
      <c r="L61" s="113">
        <v>0</v>
      </c>
    </row>
    <row r="62" spans="1:12" ht="14.25" customHeight="1">
      <c r="A62" s="111">
        <v>2</v>
      </c>
      <c r="B62" s="104">
        <v>2</v>
      </c>
      <c r="C62" s="105">
        <v>1</v>
      </c>
      <c r="D62" s="105">
        <v>1</v>
      </c>
      <c r="E62" s="105">
        <v>1</v>
      </c>
      <c r="F62" s="107">
        <v>20</v>
      </c>
      <c r="G62" s="105" t="s">
        <v>62</v>
      </c>
      <c r="H62" s="93">
        <v>32</v>
      </c>
      <c r="I62" s="114">
        <v>0</v>
      </c>
      <c r="J62" s="113">
        <v>0</v>
      </c>
      <c r="K62" s="113">
        <v>0</v>
      </c>
      <c r="L62" s="113">
        <v>0</v>
      </c>
    </row>
    <row r="63" spans="1:12" ht="15" customHeight="1">
      <c r="A63" s="111">
        <v>2</v>
      </c>
      <c r="B63" s="104">
        <v>2</v>
      </c>
      <c r="C63" s="105">
        <v>1</v>
      </c>
      <c r="D63" s="105">
        <v>1</v>
      </c>
      <c r="E63" s="105">
        <v>1</v>
      </c>
      <c r="F63" s="107">
        <v>30</v>
      </c>
      <c r="G63" s="105" t="s">
        <v>63</v>
      </c>
      <c r="H63" s="142">
        <v>33</v>
      </c>
      <c r="I63" s="114">
        <v>8300</v>
      </c>
      <c r="J63" s="113">
        <v>6400</v>
      </c>
      <c r="K63" s="113">
        <v>3818.72</v>
      </c>
      <c r="L63" s="113">
        <v>3818.72</v>
      </c>
    </row>
    <row r="64" spans="1:12" ht="14.25" customHeight="1">
      <c r="A64" s="144">
        <v>2</v>
      </c>
      <c r="B64" s="145">
        <v>3</v>
      </c>
      <c r="C64" s="96"/>
      <c r="D64" s="97"/>
      <c r="E64" s="97"/>
      <c r="F64" s="100"/>
      <c r="G64" s="146" t="s">
        <v>64</v>
      </c>
      <c r="H64" s="93">
        <v>34</v>
      </c>
      <c r="I64" s="147">
        <f>SUM(I65+I81)</f>
        <v>0</v>
      </c>
      <c r="J64" s="148">
        <f>SUM(J65+J81)</f>
        <v>0</v>
      </c>
      <c r="K64" s="149">
        <f>SUM(K65+K81)</f>
        <v>0</v>
      </c>
      <c r="L64" s="147">
        <f>SUM(L65+L81)</f>
        <v>0</v>
      </c>
    </row>
    <row r="65" spans="1:12" ht="13.5" customHeight="1">
      <c r="A65" s="111">
        <v>2</v>
      </c>
      <c r="B65" s="104">
        <v>3</v>
      </c>
      <c r="C65" s="105">
        <v>1</v>
      </c>
      <c r="D65" s="105"/>
      <c r="E65" s="105"/>
      <c r="F65" s="107"/>
      <c r="G65" s="108" t="s">
        <v>65</v>
      </c>
      <c r="H65" s="142">
        <v>35</v>
      </c>
      <c r="I65" s="109">
        <f>SUM(I66+I71+I76)</f>
        <v>0</v>
      </c>
      <c r="J65" s="150">
        <f>SUM(J66+J71+J76)</f>
        <v>0</v>
      </c>
      <c r="K65" s="110">
        <f>SUM(K66+K71+K76)</f>
        <v>0</v>
      </c>
      <c r="L65" s="109">
        <f>SUM(L66+L71+L76)</f>
        <v>0</v>
      </c>
    </row>
    <row r="66" spans="1:12" ht="15" customHeight="1">
      <c r="A66" s="111">
        <v>2</v>
      </c>
      <c r="B66" s="104">
        <v>3</v>
      </c>
      <c r="C66" s="105">
        <v>1</v>
      </c>
      <c r="D66" s="105">
        <v>1</v>
      </c>
      <c r="E66" s="105"/>
      <c r="F66" s="107"/>
      <c r="G66" s="108" t="s">
        <v>66</v>
      </c>
      <c r="H66" s="93">
        <v>36</v>
      </c>
      <c r="I66" s="109">
        <f>I67</f>
        <v>0</v>
      </c>
      <c r="J66" s="150">
        <f>J67</f>
        <v>0</v>
      </c>
      <c r="K66" s="110">
        <f>K67</f>
        <v>0</v>
      </c>
      <c r="L66" s="109">
        <f>L67</f>
        <v>0</v>
      </c>
    </row>
    <row r="67" spans="1:12" ht="13.5" customHeight="1">
      <c r="A67" s="111">
        <v>2</v>
      </c>
      <c r="B67" s="104">
        <v>3</v>
      </c>
      <c r="C67" s="105">
        <v>1</v>
      </c>
      <c r="D67" s="105">
        <v>1</v>
      </c>
      <c r="E67" s="105">
        <v>1</v>
      </c>
      <c r="F67" s="107"/>
      <c r="G67" s="105" t="s">
        <v>66</v>
      </c>
      <c r="H67" s="142">
        <v>37</v>
      </c>
      <c r="I67" s="109">
        <f>SUM(I68:I70)</f>
        <v>0</v>
      </c>
      <c r="J67" s="150">
        <f>SUM(J68:J70)</f>
        <v>0</v>
      </c>
      <c r="K67" s="110">
        <f>SUM(K68:K70)</f>
        <v>0</v>
      </c>
      <c r="L67" s="109">
        <f>SUM(L68:L70)</f>
        <v>0</v>
      </c>
    </row>
    <row r="68" spans="1:12" s="151" customFormat="1" ht="26.25" customHeight="1">
      <c r="A68" s="111">
        <v>2</v>
      </c>
      <c r="B68" s="104">
        <v>3</v>
      </c>
      <c r="C68" s="105">
        <v>1</v>
      </c>
      <c r="D68" s="105">
        <v>1</v>
      </c>
      <c r="E68" s="105">
        <v>1</v>
      </c>
      <c r="F68" s="107">
        <v>1</v>
      </c>
      <c r="G68" s="105" t="s">
        <v>67</v>
      </c>
      <c r="H68" s="93">
        <v>38</v>
      </c>
      <c r="I68" s="114">
        <v>0</v>
      </c>
      <c r="J68" s="114">
        <v>0</v>
      </c>
      <c r="K68" s="114">
        <v>0</v>
      </c>
      <c r="L68" s="114">
        <v>0</v>
      </c>
    </row>
    <row r="69" spans="1:12" ht="27" customHeight="1">
      <c r="A69" s="111">
        <v>2</v>
      </c>
      <c r="B69" s="99">
        <v>3</v>
      </c>
      <c r="C69" s="97">
        <v>1</v>
      </c>
      <c r="D69" s="97">
        <v>1</v>
      </c>
      <c r="E69" s="97">
        <v>1</v>
      </c>
      <c r="F69" s="100">
        <v>2</v>
      </c>
      <c r="G69" s="97" t="s">
        <v>68</v>
      </c>
      <c r="H69" s="142">
        <v>39</v>
      </c>
      <c r="I69" s="112">
        <v>0</v>
      </c>
      <c r="J69" s="112">
        <v>0</v>
      </c>
      <c r="K69" s="112">
        <v>0</v>
      </c>
      <c r="L69" s="112">
        <v>0</v>
      </c>
    </row>
    <row r="70" spans="1:12" ht="16.5" customHeight="1">
      <c r="A70" s="104">
        <v>2</v>
      </c>
      <c r="B70" s="105">
        <v>3</v>
      </c>
      <c r="C70" s="105">
        <v>1</v>
      </c>
      <c r="D70" s="105">
        <v>1</v>
      </c>
      <c r="E70" s="105">
        <v>1</v>
      </c>
      <c r="F70" s="107">
        <v>3</v>
      </c>
      <c r="G70" s="105" t="s">
        <v>69</v>
      </c>
      <c r="H70" s="93">
        <v>40</v>
      </c>
      <c r="I70" s="152">
        <v>0</v>
      </c>
      <c r="J70" s="114">
        <v>0</v>
      </c>
      <c r="K70" s="114">
        <v>0</v>
      </c>
      <c r="L70" s="114">
        <v>0</v>
      </c>
    </row>
    <row r="71" spans="1:12" ht="29.25" customHeight="1">
      <c r="A71" s="99">
        <v>2</v>
      </c>
      <c r="B71" s="97">
        <v>3</v>
      </c>
      <c r="C71" s="97">
        <v>1</v>
      </c>
      <c r="D71" s="97">
        <v>2</v>
      </c>
      <c r="E71" s="97"/>
      <c r="F71" s="100"/>
      <c r="G71" s="153" t="s">
        <v>70</v>
      </c>
      <c r="H71" s="142">
        <v>41</v>
      </c>
      <c r="I71" s="147">
        <f>I72</f>
        <v>0</v>
      </c>
      <c r="J71" s="148">
        <f>J72</f>
        <v>0</v>
      </c>
      <c r="K71" s="149">
        <f>K72</f>
        <v>0</v>
      </c>
      <c r="L71" s="149">
        <f>L72</f>
        <v>0</v>
      </c>
    </row>
    <row r="72" spans="1:12" ht="27" customHeight="1">
      <c r="A72" s="121">
        <v>2</v>
      </c>
      <c r="B72" s="122">
        <v>3</v>
      </c>
      <c r="C72" s="122">
        <v>1</v>
      </c>
      <c r="D72" s="122">
        <v>2</v>
      </c>
      <c r="E72" s="122">
        <v>1</v>
      </c>
      <c r="F72" s="124"/>
      <c r="G72" s="139" t="s">
        <v>70</v>
      </c>
      <c r="H72" s="93">
        <v>42</v>
      </c>
      <c r="I72" s="119">
        <f>SUM(I73:I75)</f>
        <v>0</v>
      </c>
      <c r="J72" s="154">
        <f>SUM(J73:J75)</f>
        <v>0</v>
      </c>
      <c r="K72" s="155">
        <f>SUM(K73:K75)</f>
        <v>0</v>
      </c>
      <c r="L72" s="110">
        <f>SUM(L73:L75)</f>
        <v>0</v>
      </c>
    </row>
    <row r="73" spans="1:12" s="151" customFormat="1" ht="27" customHeight="1">
      <c r="A73" s="104">
        <v>2</v>
      </c>
      <c r="B73" s="105">
        <v>3</v>
      </c>
      <c r="C73" s="105">
        <v>1</v>
      </c>
      <c r="D73" s="105">
        <v>2</v>
      </c>
      <c r="E73" s="105">
        <v>1</v>
      </c>
      <c r="F73" s="107">
        <v>1</v>
      </c>
      <c r="G73" s="104" t="s">
        <v>67</v>
      </c>
      <c r="H73" s="142">
        <v>43</v>
      </c>
      <c r="I73" s="114">
        <v>0</v>
      </c>
      <c r="J73" s="114">
        <v>0</v>
      </c>
      <c r="K73" s="114">
        <v>0</v>
      </c>
      <c r="L73" s="114">
        <v>0</v>
      </c>
    </row>
    <row r="74" spans="1:12" ht="27.75" customHeight="1">
      <c r="A74" s="104">
        <v>2</v>
      </c>
      <c r="B74" s="105">
        <v>3</v>
      </c>
      <c r="C74" s="105">
        <v>1</v>
      </c>
      <c r="D74" s="105">
        <v>2</v>
      </c>
      <c r="E74" s="105">
        <v>1</v>
      </c>
      <c r="F74" s="107">
        <v>2</v>
      </c>
      <c r="G74" s="104" t="s">
        <v>68</v>
      </c>
      <c r="H74" s="93">
        <v>44</v>
      </c>
      <c r="I74" s="114">
        <v>0</v>
      </c>
      <c r="J74" s="114">
        <v>0</v>
      </c>
      <c r="K74" s="114">
        <v>0</v>
      </c>
      <c r="L74" s="114">
        <v>0</v>
      </c>
    </row>
    <row r="75" spans="1:12" ht="15" customHeight="1">
      <c r="A75" s="104">
        <v>2</v>
      </c>
      <c r="B75" s="105">
        <v>3</v>
      </c>
      <c r="C75" s="105">
        <v>1</v>
      </c>
      <c r="D75" s="105">
        <v>2</v>
      </c>
      <c r="E75" s="105">
        <v>1</v>
      </c>
      <c r="F75" s="107">
        <v>3</v>
      </c>
      <c r="G75" s="104" t="s">
        <v>69</v>
      </c>
      <c r="H75" s="142">
        <v>45</v>
      </c>
      <c r="I75" s="114">
        <v>0</v>
      </c>
      <c r="J75" s="114">
        <v>0</v>
      </c>
      <c r="K75" s="114">
        <v>0</v>
      </c>
      <c r="L75" s="114">
        <v>0</v>
      </c>
    </row>
    <row r="76" spans="1:12" ht="16.5" customHeight="1">
      <c r="A76" s="104">
        <v>2</v>
      </c>
      <c r="B76" s="105">
        <v>3</v>
      </c>
      <c r="C76" s="105">
        <v>1</v>
      </c>
      <c r="D76" s="105">
        <v>3</v>
      </c>
      <c r="E76" s="105"/>
      <c r="F76" s="107"/>
      <c r="G76" s="156" t="s">
        <v>71</v>
      </c>
      <c r="H76" s="93">
        <v>46</v>
      </c>
      <c r="I76" s="109">
        <f>I77</f>
        <v>0</v>
      </c>
      <c r="J76" s="150">
        <f>J77</f>
        <v>0</v>
      </c>
      <c r="K76" s="150">
        <f>K77</f>
        <v>0</v>
      </c>
      <c r="L76" s="110">
        <f>L77</f>
        <v>0</v>
      </c>
    </row>
    <row r="77" spans="1:12" ht="15.75" customHeight="1">
      <c r="A77" s="104">
        <v>2</v>
      </c>
      <c r="B77" s="105">
        <v>3</v>
      </c>
      <c r="C77" s="105">
        <v>1</v>
      </c>
      <c r="D77" s="105">
        <v>3</v>
      </c>
      <c r="E77" s="105">
        <v>1</v>
      </c>
      <c r="F77" s="107"/>
      <c r="G77" s="104" t="s">
        <v>71</v>
      </c>
      <c r="H77" s="142">
        <v>47</v>
      </c>
      <c r="I77" s="109">
        <f>SUM(I78:I80)</f>
        <v>0</v>
      </c>
      <c r="J77" s="150">
        <f>SUM(J78:J80)</f>
        <v>0</v>
      </c>
      <c r="K77" s="150">
        <f>SUM(K78:K80)</f>
        <v>0</v>
      </c>
      <c r="L77" s="110">
        <f>SUM(L78:L80)</f>
        <v>0</v>
      </c>
    </row>
    <row r="78" spans="1:12" ht="15" customHeight="1">
      <c r="A78" s="99">
        <v>2</v>
      </c>
      <c r="B78" s="97">
        <v>3</v>
      </c>
      <c r="C78" s="97">
        <v>1</v>
      </c>
      <c r="D78" s="97">
        <v>3</v>
      </c>
      <c r="E78" s="97">
        <v>1</v>
      </c>
      <c r="F78" s="100">
        <v>1</v>
      </c>
      <c r="G78" s="99" t="s">
        <v>72</v>
      </c>
      <c r="H78" s="93">
        <v>48</v>
      </c>
      <c r="I78" s="112">
        <v>0</v>
      </c>
      <c r="J78" s="112">
        <v>0</v>
      </c>
      <c r="K78" s="112">
        <v>0</v>
      </c>
      <c r="L78" s="112">
        <v>0</v>
      </c>
    </row>
    <row r="79" spans="1:12" ht="16.5" customHeight="1">
      <c r="A79" s="104">
        <v>2</v>
      </c>
      <c r="B79" s="105">
        <v>3</v>
      </c>
      <c r="C79" s="105">
        <v>1</v>
      </c>
      <c r="D79" s="105">
        <v>3</v>
      </c>
      <c r="E79" s="105">
        <v>1</v>
      </c>
      <c r="F79" s="107">
        <v>2</v>
      </c>
      <c r="G79" s="104" t="s">
        <v>73</v>
      </c>
      <c r="H79" s="142">
        <v>49</v>
      </c>
      <c r="I79" s="114">
        <v>0</v>
      </c>
      <c r="J79" s="114">
        <v>0</v>
      </c>
      <c r="K79" s="114">
        <v>0</v>
      </c>
      <c r="L79" s="114">
        <v>0</v>
      </c>
    </row>
    <row r="80" spans="1:12" ht="17.25" customHeight="1">
      <c r="A80" s="99">
        <v>2</v>
      </c>
      <c r="B80" s="97">
        <v>3</v>
      </c>
      <c r="C80" s="97">
        <v>1</v>
      </c>
      <c r="D80" s="97">
        <v>3</v>
      </c>
      <c r="E80" s="97">
        <v>1</v>
      </c>
      <c r="F80" s="100">
        <v>3</v>
      </c>
      <c r="G80" s="99" t="s">
        <v>74</v>
      </c>
      <c r="H80" s="93">
        <v>50</v>
      </c>
      <c r="I80" s="157">
        <v>0</v>
      </c>
      <c r="J80" s="112">
        <v>0</v>
      </c>
      <c r="K80" s="112">
        <v>0</v>
      </c>
      <c r="L80" s="112">
        <v>0</v>
      </c>
    </row>
    <row r="81" spans="1:12" ht="14.25" customHeight="1">
      <c r="A81" s="104">
        <v>2</v>
      </c>
      <c r="B81" s="105">
        <v>3</v>
      </c>
      <c r="C81" s="105">
        <v>2</v>
      </c>
      <c r="D81" s="105"/>
      <c r="E81" s="105"/>
      <c r="F81" s="107"/>
      <c r="G81" s="156" t="s">
        <v>75</v>
      </c>
      <c r="H81" s="142">
        <v>51</v>
      </c>
      <c r="I81" s="109">
        <f aca="true" t="shared" si="2" ref="I81:L83">I82</f>
        <v>0</v>
      </c>
      <c r="J81" s="150">
        <f t="shared" si="2"/>
        <v>0</v>
      </c>
      <c r="K81" s="150">
        <f t="shared" si="2"/>
        <v>0</v>
      </c>
      <c r="L81" s="110">
        <f t="shared" si="2"/>
        <v>0</v>
      </c>
    </row>
    <row r="82" spans="1:12" ht="37.5" customHeight="1">
      <c r="A82" s="104">
        <v>2</v>
      </c>
      <c r="B82" s="105">
        <v>3</v>
      </c>
      <c r="C82" s="105">
        <v>2</v>
      </c>
      <c r="D82" s="105">
        <v>1</v>
      </c>
      <c r="E82" s="105"/>
      <c r="F82" s="107"/>
      <c r="G82" s="104" t="s">
        <v>76</v>
      </c>
      <c r="H82" s="93">
        <v>52</v>
      </c>
      <c r="I82" s="109">
        <f t="shared" si="2"/>
        <v>0</v>
      </c>
      <c r="J82" s="150">
        <f t="shared" si="2"/>
        <v>0</v>
      </c>
      <c r="K82" s="150">
        <f t="shared" si="2"/>
        <v>0</v>
      </c>
      <c r="L82" s="110">
        <f t="shared" si="2"/>
        <v>0</v>
      </c>
    </row>
    <row r="83" spans="1:12" ht="28.5" customHeight="1">
      <c r="A83" s="104">
        <v>2</v>
      </c>
      <c r="B83" s="105">
        <v>3</v>
      </c>
      <c r="C83" s="105">
        <v>2</v>
      </c>
      <c r="D83" s="105">
        <v>1</v>
      </c>
      <c r="E83" s="105">
        <v>1</v>
      </c>
      <c r="F83" s="107"/>
      <c r="G83" s="104" t="s">
        <v>76</v>
      </c>
      <c r="H83" s="142">
        <v>53</v>
      </c>
      <c r="I83" s="109">
        <f t="shared" si="2"/>
        <v>0</v>
      </c>
      <c r="J83" s="150">
        <f t="shared" si="2"/>
        <v>0</v>
      </c>
      <c r="K83" s="150">
        <f t="shared" si="2"/>
        <v>0</v>
      </c>
      <c r="L83" s="110">
        <f t="shared" si="2"/>
        <v>0</v>
      </c>
    </row>
    <row r="84" spans="1:12" ht="31.5" customHeight="1">
      <c r="A84" s="104">
        <v>2</v>
      </c>
      <c r="B84" s="105">
        <v>3</v>
      </c>
      <c r="C84" s="105">
        <v>2</v>
      </c>
      <c r="D84" s="105">
        <v>1</v>
      </c>
      <c r="E84" s="105">
        <v>1</v>
      </c>
      <c r="F84" s="107">
        <v>1</v>
      </c>
      <c r="G84" s="104" t="s">
        <v>76</v>
      </c>
      <c r="H84" s="93">
        <v>54</v>
      </c>
      <c r="I84" s="152">
        <v>0</v>
      </c>
      <c r="J84" s="114">
        <v>0</v>
      </c>
      <c r="K84" s="114">
        <v>0</v>
      </c>
      <c r="L84" s="114">
        <v>0</v>
      </c>
    </row>
    <row r="85" spans="1:12" ht="16.5" customHeight="1">
      <c r="A85" s="89">
        <v>2</v>
      </c>
      <c r="B85" s="90">
        <v>4</v>
      </c>
      <c r="C85" s="90"/>
      <c r="D85" s="90"/>
      <c r="E85" s="90"/>
      <c r="F85" s="92"/>
      <c r="G85" s="89" t="s">
        <v>77</v>
      </c>
      <c r="H85" s="142">
        <v>55</v>
      </c>
      <c r="I85" s="109">
        <f aca="true" t="shared" si="3" ref="I85:L87">I86</f>
        <v>0</v>
      </c>
      <c r="J85" s="150">
        <f t="shared" si="3"/>
        <v>0</v>
      </c>
      <c r="K85" s="150">
        <f t="shared" si="3"/>
        <v>0</v>
      </c>
      <c r="L85" s="110">
        <f t="shared" si="3"/>
        <v>0</v>
      </c>
    </row>
    <row r="86" spans="1:12" ht="15.75" customHeight="1">
      <c r="A86" s="104">
        <v>2</v>
      </c>
      <c r="B86" s="105">
        <v>4</v>
      </c>
      <c r="C86" s="105">
        <v>1</v>
      </c>
      <c r="D86" s="105"/>
      <c r="E86" s="105"/>
      <c r="F86" s="107"/>
      <c r="G86" s="156" t="s">
        <v>78</v>
      </c>
      <c r="H86" s="93">
        <v>56</v>
      </c>
      <c r="I86" s="109">
        <f t="shared" si="3"/>
        <v>0</v>
      </c>
      <c r="J86" s="150">
        <f t="shared" si="3"/>
        <v>0</v>
      </c>
      <c r="K86" s="150">
        <f t="shared" si="3"/>
        <v>0</v>
      </c>
      <c r="L86" s="110">
        <f t="shared" si="3"/>
        <v>0</v>
      </c>
    </row>
    <row r="87" spans="1:12" ht="13.5" customHeight="1">
      <c r="A87" s="104">
        <v>2</v>
      </c>
      <c r="B87" s="105">
        <v>4</v>
      </c>
      <c r="C87" s="105">
        <v>1</v>
      </c>
      <c r="D87" s="105">
        <v>1</v>
      </c>
      <c r="E87" s="105"/>
      <c r="F87" s="107"/>
      <c r="G87" s="104" t="s">
        <v>78</v>
      </c>
      <c r="H87" s="142">
        <v>57</v>
      </c>
      <c r="I87" s="109">
        <f t="shared" si="3"/>
        <v>0</v>
      </c>
      <c r="J87" s="150">
        <f t="shared" si="3"/>
        <v>0</v>
      </c>
      <c r="K87" s="150">
        <f t="shared" si="3"/>
        <v>0</v>
      </c>
      <c r="L87" s="110">
        <f t="shared" si="3"/>
        <v>0</v>
      </c>
    </row>
    <row r="88" spans="1:12" ht="13.5" customHeight="1">
      <c r="A88" s="104">
        <v>2</v>
      </c>
      <c r="B88" s="105">
        <v>4</v>
      </c>
      <c r="C88" s="105">
        <v>1</v>
      </c>
      <c r="D88" s="105">
        <v>1</v>
      </c>
      <c r="E88" s="105">
        <v>1</v>
      </c>
      <c r="F88" s="107"/>
      <c r="G88" s="104" t="s">
        <v>78</v>
      </c>
      <c r="H88" s="93">
        <v>58</v>
      </c>
      <c r="I88" s="109">
        <f>SUM(I89:I92)-I90</f>
        <v>0</v>
      </c>
      <c r="J88" s="150">
        <f>SUM(J89:J92)-J90</f>
        <v>0</v>
      </c>
      <c r="K88" s="150">
        <f>SUM(K89:K92)-K90</f>
        <v>0</v>
      </c>
      <c r="L88" s="110">
        <f>SUM(L89:L92)-L90</f>
        <v>0</v>
      </c>
    </row>
    <row r="89" spans="1:12" ht="16.5" customHeight="1">
      <c r="A89" s="104">
        <v>2</v>
      </c>
      <c r="B89" s="105">
        <v>4</v>
      </c>
      <c r="C89" s="105">
        <v>1</v>
      </c>
      <c r="D89" s="105">
        <v>1</v>
      </c>
      <c r="E89" s="105">
        <v>1</v>
      </c>
      <c r="F89" s="107">
        <v>1</v>
      </c>
      <c r="G89" s="104" t="s">
        <v>79</v>
      </c>
      <c r="H89" s="158">
        <v>59</v>
      </c>
      <c r="I89" s="114">
        <v>0</v>
      </c>
      <c r="J89" s="114">
        <v>0</v>
      </c>
      <c r="K89" s="114">
        <v>0</v>
      </c>
      <c r="L89" s="114">
        <v>0</v>
      </c>
    </row>
    <row r="90" spans="1:12" ht="12.75" customHeight="1">
      <c r="A90" s="160">
        <v>1</v>
      </c>
      <c r="B90" s="162"/>
      <c r="C90" s="162"/>
      <c r="D90" s="162"/>
      <c r="E90" s="162"/>
      <c r="F90" s="161"/>
      <c r="G90" s="163">
        <v>2</v>
      </c>
      <c r="H90" s="164">
        <v>3</v>
      </c>
      <c r="I90" s="135">
        <v>4</v>
      </c>
      <c r="J90" s="165">
        <v>5</v>
      </c>
      <c r="K90" s="165">
        <v>6</v>
      </c>
      <c r="L90" s="131">
        <v>7</v>
      </c>
    </row>
    <row r="91" spans="1:12" ht="13.5" customHeight="1">
      <c r="A91" s="104">
        <v>2</v>
      </c>
      <c r="B91" s="104">
        <v>4</v>
      </c>
      <c r="C91" s="104">
        <v>1</v>
      </c>
      <c r="D91" s="105">
        <v>1</v>
      </c>
      <c r="E91" s="105">
        <v>1</v>
      </c>
      <c r="F91" s="166">
        <v>2</v>
      </c>
      <c r="G91" s="106" t="s">
        <v>80</v>
      </c>
      <c r="H91" s="167">
        <v>60</v>
      </c>
      <c r="I91" s="114">
        <v>0</v>
      </c>
      <c r="J91" s="114">
        <v>0</v>
      </c>
      <c r="K91" s="114">
        <v>0</v>
      </c>
      <c r="L91" s="114">
        <v>0</v>
      </c>
    </row>
    <row r="92" spans="1:12" ht="12.75">
      <c r="A92" s="104">
        <v>2</v>
      </c>
      <c r="B92" s="105">
        <v>4</v>
      </c>
      <c r="C92" s="104">
        <v>1</v>
      </c>
      <c r="D92" s="105">
        <v>1</v>
      </c>
      <c r="E92" s="105">
        <v>1</v>
      </c>
      <c r="F92" s="166">
        <v>3</v>
      </c>
      <c r="G92" s="106" t="s">
        <v>81</v>
      </c>
      <c r="H92" s="167">
        <v>61</v>
      </c>
      <c r="I92" s="152">
        <v>0</v>
      </c>
      <c r="J92" s="114">
        <v>0</v>
      </c>
      <c r="K92" s="114">
        <v>0</v>
      </c>
      <c r="L92" s="114">
        <v>0</v>
      </c>
    </row>
    <row r="93" spans="1:12" ht="12.75">
      <c r="A93" s="89">
        <v>2</v>
      </c>
      <c r="B93" s="90">
        <v>5</v>
      </c>
      <c r="C93" s="89"/>
      <c r="D93" s="90"/>
      <c r="E93" s="90"/>
      <c r="F93" s="168"/>
      <c r="G93" s="91" t="s">
        <v>82</v>
      </c>
      <c r="H93" s="167">
        <v>62</v>
      </c>
      <c r="I93" s="109">
        <f>SUM(I94+I99+I104)</f>
        <v>0</v>
      </c>
      <c r="J93" s="150">
        <f>SUM(J94+J99+J104)</f>
        <v>0</v>
      </c>
      <c r="K93" s="150">
        <f>SUM(K94+K99+K104)</f>
        <v>0</v>
      </c>
      <c r="L93" s="110">
        <f>SUM(L94+L99+L104)</f>
        <v>0</v>
      </c>
    </row>
    <row r="94" spans="1:12" ht="12.75">
      <c r="A94" s="99">
        <v>2</v>
      </c>
      <c r="B94" s="97">
        <v>5</v>
      </c>
      <c r="C94" s="99">
        <v>1</v>
      </c>
      <c r="D94" s="97"/>
      <c r="E94" s="97"/>
      <c r="F94" s="169"/>
      <c r="G94" s="170" t="s">
        <v>83</v>
      </c>
      <c r="H94" s="167">
        <v>63</v>
      </c>
      <c r="I94" s="147">
        <f aca="true" t="shared" si="4" ref="I94:L95">I95</f>
        <v>0</v>
      </c>
      <c r="J94" s="148">
        <f t="shared" si="4"/>
        <v>0</v>
      </c>
      <c r="K94" s="148">
        <f t="shared" si="4"/>
        <v>0</v>
      </c>
      <c r="L94" s="149">
        <f t="shared" si="4"/>
        <v>0</v>
      </c>
    </row>
    <row r="95" spans="1:12" ht="12.75">
      <c r="A95" s="104">
        <v>2</v>
      </c>
      <c r="B95" s="105">
        <v>5</v>
      </c>
      <c r="C95" s="104">
        <v>1</v>
      </c>
      <c r="D95" s="105">
        <v>1</v>
      </c>
      <c r="E95" s="105"/>
      <c r="F95" s="166"/>
      <c r="G95" s="106" t="s">
        <v>83</v>
      </c>
      <c r="H95" s="167">
        <v>64</v>
      </c>
      <c r="I95" s="109">
        <f t="shared" si="4"/>
        <v>0</v>
      </c>
      <c r="J95" s="150">
        <f t="shared" si="4"/>
        <v>0</v>
      </c>
      <c r="K95" s="150">
        <f t="shared" si="4"/>
        <v>0</v>
      </c>
      <c r="L95" s="110">
        <f t="shared" si="4"/>
        <v>0</v>
      </c>
    </row>
    <row r="96" spans="1:12" ht="12.75">
      <c r="A96" s="104">
        <v>2</v>
      </c>
      <c r="B96" s="105">
        <v>5</v>
      </c>
      <c r="C96" s="104">
        <v>1</v>
      </c>
      <c r="D96" s="105">
        <v>1</v>
      </c>
      <c r="E96" s="105">
        <v>1</v>
      </c>
      <c r="F96" s="166"/>
      <c r="G96" s="106" t="s">
        <v>83</v>
      </c>
      <c r="H96" s="167">
        <v>65</v>
      </c>
      <c r="I96" s="109">
        <f>SUM(I97:I98)</f>
        <v>0</v>
      </c>
      <c r="J96" s="150">
        <f>SUM(J97:J98)</f>
        <v>0</v>
      </c>
      <c r="K96" s="150">
        <f>SUM(K97:K98)</f>
        <v>0</v>
      </c>
      <c r="L96" s="110">
        <f>SUM(L97:L98)</f>
        <v>0</v>
      </c>
    </row>
    <row r="97" spans="1:12" ht="12.75">
      <c r="A97" s="104">
        <v>2</v>
      </c>
      <c r="B97" s="105">
        <v>5</v>
      </c>
      <c r="C97" s="104">
        <v>1</v>
      </c>
      <c r="D97" s="105">
        <v>1</v>
      </c>
      <c r="E97" s="105">
        <v>1</v>
      </c>
      <c r="F97" s="166">
        <v>1</v>
      </c>
      <c r="G97" s="106" t="s">
        <v>84</v>
      </c>
      <c r="H97" s="167">
        <v>66</v>
      </c>
      <c r="I97" s="114">
        <v>0</v>
      </c>
      <c r="J97" s="114">
        <v>0</v>
      </c>
      <c r="K97" s="114">
        <v>0</v>
      </c>
      <c r="L97" s="114">
        <v>0</v>
      </c>
    </row>
    <row r="98" spans="1:12" ht="12.75">
      <c r="A98" s="121">
        <v>2</v>
      </c>
      <c r="B98" s="140">
        <v>5</v>
      </c>
      <c r="C98" s="139">
        <v>1</v>
      </c>
      <c r="D98" s="140">
        <v>1</v>
      </c>
      <c r="E98" s="140">
        <v>1</v>
      </c>
      <c r="F98" s="171">
        <v>2</v>
      </c>
      <c r="G98" s="172" t="s">
        <v>85</v>
      </c>
      <c r="H98" s="167">
        <v>67</v>
      </c>
      <c r="I98" s="173">
        <v>0</v>
      </c>
      <c r="J98" s="143">
        <v>0</v>
      </c>
      <c r="K98" s="143">
        <v>0</v>
      </c>
      <c r="L98" s="143">
        <v>0</v>
      </c>
    </row>
    <row r="99" spans="1:12" ht="12" customHeight="1">
      <c r="A99" s="104">
        <v>2</v>
      </c>
      <c r="B99" s="105">
        <v>5</v>
      </c>
      <c r="C99" s="104">
        <v>2</v>
      </c>
      <c r="D99" s="105"/>
      <c r="E99" s="105"/>
      <c r="F99" s="166"/>
      <c r="G99" s="174" t="s">
        <v>86</v>
      </c>
      <c r="H99" s="167">
        <v>68</v>
      </c>
      <c r="I99" s="109">
        <f aca="true" t="shared" si="5" ref="I99:L100">I100</f>
        <v>0</v>
      </c>
      <c r="J99" s="150">
        <f t="shared" si="5"/>
        <v>0</v>
      </c>
      <c r="K99" s="110">
        <f t="shared" si="5"/>
        <v>0</v>
      </c>
      <c r="L99" s="109">
        <f t="shared" si="5"/>
        <v>0</v>
      </c>
    </row>
    <row r="100" spans="1:12" ht="15.75" customHeight="1">
      <c r="A100" s="111">
        <v>2</v>
      </c>
      <c r="B100" s="104">
        <v>5</v>
      </c>
      <c r="C100" s="105">
        <v>2</v>
      </c>
      <c r="D100" s="106">
        <v>1</v>
      </c>
      <c r="E100" s="104"/>
      <c r="F100" s="166"/>
      <c r="G100" s="105" t="s">
        <v>86</v>
      </c>
      <c r="H100" s="167">
        <v>69</v>
      </c>
      <c r="I100" s="109">
        <f t="shared" si="5"/>
        <v>0</v>
      </c>
      <c r="J100" s="150">
        <f t="shared" si="5"/>
        <v>0</v>
      </c>
      <c r="K100" s="110">
        <f t="shared" si="5"/>
        <v>0</v>
      </c>
      <c r="L100" s="109">
        <f t="shared" si="5"/>
        <v>0</v>
      </c>
    </row>
    <row r="101" spans="1:12" ht="15" customHeight="1">
      <c r="A101" s="111">
        <v>2</v>
      </c>
      <c r="B101" s="104">
        <v>5</v>
      </c>
      <c r="C101" s="105">
        <v>2</v>
      </c>
      <c r="D101" s="106">
        <v>1</v>
      </c>
      <c r="E101" s="104">
        <v>1</v>
      </c>
      <c r="F101" s="166"/>
      <c r="G101" s="105" t="s">
        <v>86</v>
      </c>
      <c r="H101" s="167">
        <v>70</v>
      </c>
      <c r="I101" s="109">
        <f>SUM(I102:I103)</f>
        <v>0</v>
      </c>
      <c r="J101" s="150">
        <f>SUM(J102:J103)</f>
        <v>0</v>
      </c>
      <c r="K101" s="110">
        <f>SUM(K102:K103)</f>
        <v>0</v>
      </c>
      <c r="L101" s="109">
        <f>SUM(L102:L103)</f>
        <v>0</v>
      </c>
    </row>
    <row r="102" spans="1:12" ht="12.75">
      <c r="A102" s="111">
        <v>2</v>
      </c>
      <c r="B102" s="104">
        <v>5</v>
      </c>
      <c r="C102" s="105">
        <v>2</v>
      </c>
      <c r="D102" s="106">
        <v>1</v>
      </c>
      <c r="E102" s="104">
        <v>1</v>
      </c>
      <c r="F102" s="166">
        <v>1</v>
      </c>
      <c r="G102" s="105" t="s">
        <v>84</v>
      </c>
      <c r="H102" s="167">
        <v>71</v>
      </c>
      <c r="I102" s="152">
        <v>0</v>
      </c>
      <c r="J102" s="114">
        <v>0</v>
      </c>
      <c r="K102" s="114">
        <v>0</v>
      </c>
      <c r="L102" s="114">
        <v>0</v>
      </c>
    </row>
    <row r="103" spans="1:12" ht="15" customHeight="1">
      <c r="A103" s="111">
        <v>2</v>
      </c>
      <c r="B103" s="104">
        <v>5</v>
      </c>
      <c r="C103" s="105">
        <v>2</v>
      </c>
      <c r="D103" s="106">
        <v>1</v>
      </c>
      <c r="E103" s="104">
        <v>1</v>
      </c>
      <c r="F103" s="166">
        <v>2</v>
      </c>
      <c r="G103" s="105" t="s">
        <v>85</v>
      </c>
      <c r="H103" s="167">
        <v>72</v>
      </c>
      <c r="I103" s="114">
        <v>0</v>
      </c>
      <c r="J103" s="114">
        <v>0</v>
      </c>
      <c r="K103" s="114">
        <v>0</v>
      </c>
      <c r="L103" s="114">
        <v>0</v>
      </c>
    </row>
    <row r="104" spans="1:12" ht="15" customHeight="1">
      <c r="A104" s="111">
        <v>2</v>
      </c>
      <c r="B104" s="104">
        <v>5</v>
      </c>
      <c r="C104" s="105">
        <v>3</v>
      </c>
      <c r="D104" s="106"/>
      <c r="E104" s="104"/>
      <c r="F104" s="166"/>
      <c r="G104" s="108" t="s">
        <v>87</v>
      </c>
      <c r="H104" s="167">
        <v>73</v>
      </c>
      <c r="I104" s="109">
        <f aca="true" t="shared" si="6" ref="I104:L105">I105</f>
        <v>0</v>
      </c>
      <c r="J104" s="150">
        <f t="shared" si="6"/>
        <v>0</v>
      </c>
      <c r="K104" s="110">
        <f t="shared" si="6"/>
        <v>0</v>
      </c>
      <c r="L104" s="109">
        <f t="shared" si="6"/>
        <v>0</v>
      </c>
    </row>
    <row r="105" spans="1:12" ht="13.5" customHeight="1">
      <c r="A105" s="111">
        <v>2</v>
      </c>
      <c r="B105" s="104">
        <v>5</v>
      </c>
      <c r="C105" s="105">
        <v>3</v>
      </c>
      <c r="D105" s="106">
        <v>1</v>
      </c>
      <c r="E105" s="104"/>
      <c r="F105" s="166"/>
      <c r="G105" s="105" t="s">
        <v>87</v>
      </c>
      <c r="H105" s="167">
        <v>74</v>
      </c>
      <c r="I105" s="109">
        <f t="shared" si="6"/>
        <v>0</v>
      </c>
      <c r="J105" s="150">
        <f t="shared" si="6"/>
        <v>0</v>
      </c>
      <c r="K105" s="110">
        <f t="shared" si="6"/>
        <v>0</v>
      </c>
      <c r="L105" s="109">
        <f t="shared" si="6"/>
        <v>0</v>
      </c>
    </row>
    <row r="106" spans="1:12" ht="14.25" customHeight="1">
      <c r="A106" s="120">
        <v>2</v>
      </c>
      <c r="B106" s="121">
        <v>5</v>
      </c>
      <c r="C106" s="122">
        <v>3</v>
      </c>
      <c r="D106" s="123">
        <v>1</v>
      </c>
      <c r="E106" s="121">
        <v>1</v>
      </c>
      <c r="F106" s="175"/>
      <c r="G106" s="122" t="s">
        <v>87</v>
      </c>
      <c r="H106" s="167">
        <v>75</v>
      </c>
      <c r="I106" s="119">
        <f>SUM(I107:I108)</f>
        <v>0</v>
      </c>
      <c r="J106" s="154">
        <f>SUM(J107:J108)</f>
        <v>0</v>
      </c>
      <c r="K106" s="155">
        <f>SUM(K107:K108)</f>
        <v>0</v>
      </c>
      <c r="L106" s="119">
        <f>SUM(L107:L108)</f>
        <v>0</v>
      </c>
    </row>
    <row r="107" spans="1:12" ht="15" customHeight="1">
      <c r="A107" s="111">
        <v>2</v>
      </c>
      <c r="B107" s="104">
        <v>5</v>
      </c>
      <c r="C107" s="105">
        <v>3</v>
      </c>
      <c r="D107" s="106">
        <v>1</v>
      </c>
      <c r="E107" s="104">
        <v>1</v>
      </c>
      <c r="F107" s="166">
        <v>1</v>
      </c>
      <c r="G107" s="105" t="s">
        <v>84</v>
      </c>
      <c r="H107" s="167">
        <v>76</v>
      </c>
      <c r="I107" s="114">
        <v>0</v>
      </c>
      <c r="J107" s="114">
        <v>0</v>
      </c>
      <c r="K107" s="114">
        <v>0</v>
      </c>
      <c r="L107" s="114">
        <v>0</v>
      </c>
    </row>
    <row r="108" spans="1:12" ht="13.5" customHeight="1">
      <c r="A108" s="120">
        <v>2</v>
      </c>
      <c r="B108" s="121">
        <v>5</v>
      </c>
      <c r="C108" s="122">
        <v>3</v>
      </c>
      <c r="D108" s="123">
        <v>1</v>
      </c>
      <c r="E108" s="121">
        <v>1</v>
      </c>
      <c r="F108" s="175">
        <v>2</v>
      </c>
      <c r="G108" s="122" t="s">
        <v>85</v>
      </c>
      <c r="H108" s="167">
        <v>77</v>
      </c>
      <c r="I108" s="176">
        <v>0</v>
      </c>
      <c r="J108" s="177">
        <v>0</v>
      </c>
      <c r="K108" s="177">
        <v>0</v>
      </c>
      <c r="L108" s="177">
        <v>0</v>
      </c>
    </row>
    <row r="109" spans="1:12" ht="16.5" customHeight="1">
      <c r="A109" s="178">
        <v>2</v>
      </c>
      <c r="B109" s="89">
        <v>6</v>
      </c>
      <c r="C109" s="90"/>
      <c r="D109" s="91"/>
      <c r="E109" s="89"/>
      <c r="F109" s="168"/>
      <c r="G109" s="179" t="s">
        <v>88</v>
      </c>
      <c r="H109" s="167">
        <v>78</v>
      </c>
      <c r="I109" s="109">
        <f>SUM(I110+I115+I119+I123+I127)</f>
        <v>0</v>
      </c>
      <c r="J109" s="150">
        <f>SUM(J110+J115+J119+J123+J127)</f>
        <v>0</v>
      </c>
      <c r="K109" s="110">
        <f>SUM(K110+K115+K119+K123+K127)</f>
        <v>0</v>
      </c>
      <c r="L109" s="109">
        <f>SUM(L110+L115+L119+L123+L127)</f>
        <v>0</v>
      </c>
    </row>
    <row r="110" spans="1:12" ht="14.25" customHeight="1">
      <c r="A110" s="120">
        <v>2</v>
      </c>
      <c r="B110" s="121">
        <v>6</v>
      </c>
      <c r="C110" s="122">
        <v>1</v>
      </c>
      <c r="D110" s="123"/>
      <c r="E110" s="121"/>
      <c r="F110" s="175"/>
      <c r="G110" s="180" t="s">
        <v>89</v>
      </c>
      <c r="H110" s="167">
        <v>79</v>
      </c>
      <c r="I110" s="119">
        <f aca="true" t="shared" si="7" ref="I110:L111">I111</f>
        <v>0</v>
      </c>
      <c r="J110" s="154">
        <f t="shared" si="7"/>
        <v>0</v>
      </c>
      <c r="K110" s="155">
        <f t="shared" si="7"/>
        <v>0</v>
      </c>
      <c r="L110" s="119">
        <f t="shared" si="7"/>
        <v>0</v>
      </c>
    </row>
    <row r="111" spans="1:12" ht="14.25" customHeight="1">
      <c r="A111" s="111">
        <v>2</v>
      </c>
      <c r="B111" s="104">
        <v>6</v>
      </c>
      <c r="C111" s="105">
        <v>1</v>
      </c>
      <c r="D111" s="106">
        <v>1</v>
      </c>
      <c r="E111" s="104"/>
      <c r="F111" s="166"/>
      <c r="G111" s="105" t="s">
        <v>89</v>
      </c>
      <c r="H111" s="167">
        <v>80</v>
      </c>
      <c r="I111" s="109">
        <f t="shared" si="7"/>
        <v>0</v>
      </c>
      <c r="J111" s="150">
        <f t="shared" si="7"/>
        <v>0</v>
      </c>
      <c r="K111" s="110">
        <f t="shared" si="7"/>
        <v>0</v>
      </c>
      <c r="L111" s="109">
        <f t="shared" si="7"/>
        <v>0</v>
      </c>
    </row>
    <row r="112" spans="1:12" ht="12.75">
      <c r="A112" s="111">
        <v>2</v>
      </c>
      <c r="B112" s="104">
        <v>6</v>
      </c>
      <c r="C112" s="105">
        <v>1</v>
      </c>
      <c r="D112" s="106">
        <v>1</v>
      </c>
      <c r="E112" s="104">
        <v>1</v>
      </c>
      <c r="F112" s="166"/>
      <c r="G112" s="105" t="s">
        <v>89</v>
      </c>
      <c r="H112" s="167">
        <v>81</v>
      </c>
      <c r="I112" s="109">
        <f>SUM(I113:I114)</f>
        <v>0</v>
      </c>
      <c r="J112" s="150">
        <f>SUM(J113:J114)</f>
        <v>0</v>
      </c>
      <c r="K112" s="110">
        <f>SUM(K113:K114)</f>
        <v>0</v>
      </c>
      <c r="L112" s="109">
        <f>SUM(L113:L114)</f>
        <v>0</v>
      </c>
    </row>
    <row r="113" spans="1:12" ht="13.5" customHeight="1">
      <c r="A113" s="111">
        <v>2</v>
      </c>
      <c r="B113" s="104">
        <v>6</v>
      </c>
      <c r="C113" s="105">
        <v>1</v>
      </c>
      <c r="D113" s="106">
        <v>1</v>
      </c>
      <c r="E113" s="104">
        <v>1</v>
      </c>
      <c r="F113" s="166">
        <v>1</v>
      </c>
      <c r="G113" s="105" t="s">
        <v>90</v>
      </c>
      <c r="H113" s="167">
        <v>82</v>
      </c>
      <c r="I113" s="152">
        <v>0</v>
      </c>
      <c r="J113" s="114">
        <v>0</v>
      </c>
      <c r="K113" s="114">
        <v>0</v>
      </c>
      <c r="L113" s="114">
        <v>0</v>
      </c>
    </row>
    <row r="114" spans="1:12" ht="12.75">
      <c r="A114" s="130">
        <v>2</v>
      </c>
      <c r="B114" s="99">
        <v>6</v>
      </c>
      <c r="C114" s="97">
        <v>1</v>
      </c>
      <c r="D114" s="98">
        <v>1</v>
      </c>
      <c r="E114" s="99">
        <v>1</v>
      </c>
      <c r="F114" s="169">
        <v>2</v>
      </c>
      <c r="G114" s="97" t="s">
        <v>91</v>
      </c>
      <c r="H114" s="167">
        <v>83</v>
      </c>
      <c r="I114" s="112">
        <v>0</v>
      </c>
      <c r="J114" s="112">
        <v>0</v>
      </c>
      <c r="K114" s="112">
        <v>0</v>
      </c>
      <c r="L114" s="112">
        <v>0</v>
      </c>
    </row>
    <row r="115" spans="1:12" ht="12.75">
      <c r="A115" s="111">
        <v>2</v>
      </c>
      <c r="B115" s="104">
        <v>6</v>
      </c>
      <c r="C115" s="105">
        <v>2</v>
      </c>
      <c r="D115" s="106"/>
      <c r="E115" s="104"/>
      <c r="F115" s="166"/>
      <c r="G115" s="108" t="s">
        <v>92</v>
      </c>
      <c r="H115" s="167">
        <v>84</v>
      </c>
      <c r="I115" s="109">
        <f aca="true" t="shared" si="8" ref="I115:L117">I116</f>
        <v>0</v>
      </c>
      <c r="J115" s="150">
        <f t="shared" si="8"/>
        <v>0</v>
      </c>
      <c r="K115" s="110">
        <f t="shared" si="8"/>
        <v>0</v>
      </c>
      <c r="L115" s="109">
        <f t="shared" si="8"/>
        <v>0</v>
      </c>
    </row>
    <row r="116" spans="1:12" ht="14.25" customHeight="1">
      <c r="A116" s="111">
        <v>2</v>
      </c>
      <c r="B116" s="104">
        <v>6</v>
      </c>
      <c r="C116" s="105">
        <v>2</v>
      </c>
      <c r="D116" s="106">
        <v>1</v>
      </c>
      <c r="E116" s="104"/>
      <c r="F116" s="166"/>
      <c r="G116" s="105" t="s">
        <v>92</v>
      </c>
      <c r="H116" s="167">
        <v>85</v>
      </c>
      <c r="I116" s="109">
        <f t="shared" si="8"/>
        <v>0</v>
      </c>
      <c r="J116" s="150">
        <f t="shared" si="8"/>
        <v>0</v>
      </c>
      <c r="K116" s="110">
        <f t="shared" si="8"/>
        <v>0</v>
      </c>
      <c r="L116" s="109">
        <f t="shared" si="8"/>
        <v>0</v>
      </c>
    </row>
    <row r="117" spans="1:12" ht="14.25" customHeight="1">
      <c r="A117" s="111">
        <v>2</v>
      </c>
      <c r="B117" s="104">
        <v>6</v>
      </c>
      <c r="C117" s="105">
        <v>2</v>
      </c>
      <c r="D117" s="106">
        <v>1</v>
      </c>
      <c r="E117" s="104">
        <v>1</v>
      </c>
      <c r="F117" s="166"/>
      <c r="G117" s="105" t="s">
        <v>92</v>
      </c>
      <c r="H117" s="167">
        <v>86</v>
      </c>
      <c r="I117" s="181">
        <f t="shared" si="8"/>
        <v>0</v>
      </c>
      <c r="J117" s="182">
        <f t="shared" si="8"/>
        <v>0</v>
      </c>
      <c r="K117" s="183">
        <f t="shared" si="8"/>
        <v>0</v>
      </c>
      <c r="L117" s="181">
        <f t="shared" si="8"/>
        <v>0</v>
      </c>
    </row>
    <row r="118" spans="1:12" ht="12.75">
      <c r="A118" s="111">
        <v>2</v>
      </c>
      <c r="B118" s="104">
        <v>6</v>
      </c>
      <c r="C118" s="105">
        <v>2</v>
      </c>
      <c r="D118" s="106">
        <v>1</v>
      </c>
      <c r="E118" s="104">
        <v>1</v>
      </c>
      <c r="F118" s="166">
        <v>1</v>
      </c>
      <c r="G118" s="105" t="s">
        <v>92</v>
      </c>
      <c r="H118" s="167">
        <v>87</v>
      </c>
      <c r="I118" s="114">
        <v>0</v>
      </c>
      <c r="J118" s="114">
        <v>0</v>
      </c>
      <c r="K118" s="114">
        <v>0</v>
      </c>
      <c r="L118" s="114">
        <v>0</v>
      </c>
    </row>
    <row r="119" spans="1:12" ht="26.25" customHeight="1">
      <c r="A119" s="130">
        <v>2</v>
      </c>
      <c r="B119" s="99">
        <v>6</v>
      </c>
      <c r="C119" s="97">
        <v>3</v>
      </c>
      <c r="D119" s="98"/>
      <c r="E119" s="99"/>
      <c r="F119" s="169"/>
      <c r="G119" s="153" t="s">
        <v>93</v>
      </c>
      <c r="H119" s="167">
        <v>88</v>
      </c>
      <c r="I119" s="147">
        <f aca="true" t="shared" si="9" ref="I119:L121">I120</f>
        <v>0</v>
      </c>
      <c r="J119" s="148">
        <f t="shared" si="9"/>
        <v>0</v>
      </c>
      <c r="K119" s="149">
        <f t="shared" si="9"/>
        <v>0</v>
      </c>
      <c r="L119" s="147">
        <f t="shared" si="9"/>
        <v>0</v>
      </c>
    </row>
    <row r="120" spans="1:12" ht="25.5" customHeight="1">
      <c r="A120" s="111">
        <v>2</v>
      </c>
      <c r="B120" s="104">
        <v>6</v>
      </c>
      <c r="C120" s="105">
        <v>3</v>
      </c>
      <c r="D120" s="106">
        <v>1</v>
      </c>
      <c r="E120" s="104"/>
      <c r="F120" s="166"/>
      <c r="G120" s="105" t="s">
        <v>93</v>
      </c>
      <c r="H120" s="167">
        <v>89</v>
      </c>
      <c r="I120" s="109">
        <f t="shared" si="9"/>
        <v>0</v>
      </c>
      <c r="J120" s="150">
        <f t="shared" si="9"/>
        <v>0</v>
      </c>
      <c r="K120" s="110">
        <f t="shared" si="9"/>
        <v>0</v>
      </c>
      <c r="L120" s="109">
        <f t="shared" si="9"/>
        <v>0</v>
      </c>
    </row>
    <row r="121" spans="1:12" ht="26.25" customHeight="1">
      <c r="A121" s="111">
        <v>2</v>
      </c>
      <c r="B121" s="104">
        <v>6</v>
      </c>
      <c r="C121" s="105">
        <v>3</v>
      </c>
      <c r="D121" s="106">
        <v>1</v>
      </c>
      <c r="E121" s="104">
        <v>1</v>
      </c>
      <c r="F121" s="166"/>
      <c r="G121" s="105" t="s">
        <v>93</v>
      </c>
      <c r="H121" s="167">
        <v>90</v>
      </c>
      <c r="I121" s="109">
        <f t="shared" si="9"/>
        <v>0</v>
      </c>
      <c r="J121" s="150">
        <f t="shared" si="9"/>
        <v>0</v>
      </c>
      <c r="K121" s="110">
        <f t="shared" si="9"/>
        <v>0</v>
      </c>
      <c r="L121" s="109">
        <f t="shared" si="9"/>
        <v>0</v>
      </c>
    </row>
    <row r="122" spans="1:12" ht="27" customHeight="1">
      <c r="A122" s="111">
        <v>2</v>
      </c>
      <c r="B122" s="104">
        <v>6</v>
      </c>
      <c r="C122" s="105">
        <v>3</v>
      </c>
      <c r="D122" s="106">
        <v>1</v>
      </c>
      <c r="E122" s="104">
        <v>1</v>
      </c>
      <c r="F122" s="166">
        <v>1</v>
      </c>
      <c r="G122" s="105" t="s">
        <v>93</v>
      </c>
      <c r="H122" s="167">
        <v>91</v>
      </c>
      <c r="I122" s="152">
        <v>0</v>
      </c>
      <c r="J122" s="114">
        <v>0</v>
      </c>
      <c r="K122" s="114">
        <v>0</v>
      </c>
      <c r="L122" s="114">
        <v>0</v>
      </c>
    </row>
    <row r="123" spans="1:12" ht="25.5" customHeight="1">
      <c r="A123" s="130">
        <v>2</v>
      </c>
      <c r="B123" s="99">
        <v>6</v>
      </c>
      <c r="C123" s="97">
        <v>4</v>
      </c>
      <c r="D123" s="98"/>
      <c r="E123" s="99"/>
      <c r="F123" s="169"/>
      <c r="G123" s="153" t="s">
        <v>94</v>
      </c>
      <c r="H123" s="167">
        <v>92</v>
      </c>
      <c r="I123" s="147">
        <f aca="true" t="shared" si="10" ref="I123:L125">I124</f>
        <v>0</v>
      </c>
      <c r="J123" s="148">
        <f t="shared" si="10"/>
        <v>0</v>
      </c>
      <c r="K123" s="149">
        <f t="shared" si="10"/>
        <v>0</v>
      </c>
      <c r="L123" s="147">
        <f t="shared" si="10"/>
        <v>0</v>
      </c>
    </row>
    <row r="124" spans="1:12" ht="27" customHeight="1">
      <c r="A124" s="111">
        <v>2</v>
      </c>
      <c r="B124" s="104">
        <v>6</v>
      </c>
      <c r="C124" s="105">
        <v>4</v>
      </c>
      <c r="D124" s="106">
        <v>1</v>
      </c>
      <c r="E124" s="104"/>
      <c r="F124" s="166"/>
      <c r="G124" s="105" t="s">
        <v>94</v>
      </c>
      <c r="H124" s="167">
        <v>93</v>
      </c>
      <c r="I124" s="109">
        <f t="shared" si="10"/>
        <v>0</v>
      </c>
      <c r="J124" s="150">
        <f t="shared" si="10"/>
        <v>0</v>
      </c>
      <c r="K124" s="110">
        <f t="shared" si="10"/>
        <v>0</v>
      </c>
      <c r="L124" s="109">
        <f t="shared" si="10"/>
        <v>0</v>
      </c>
    </row>
    <row r="125" spans="1:12" ht="27" customHeight="1">
      <c r="A125" s="111">
        <v>2</v>
      </c>
      <c r="B125" s="104">
        <v>6</v>
      </c>
      <c r="C125" s="105">
        <v>4</v>
      </c>
      <c r="D125" s="106">
        <v>1</v>
      </c>
      <c r="E125" s="104">
        <v>1</v>
      </c>
      <c r="F125" s="166"/>
      <c r="G125" s="105" t="s">
        <v>94</v>
      </c>
      <c r="H125" s="167">
        <v>94</v>
      </c>
      <c r="I125" s="109">
        <f t="shared" si="10"/>
        <v>0</v>
      </c>
      <c r="J125" s="150">
        <f t="shared" si="10"/>
        <v>0</v>
      </c>
      <c r="K125" s="110">
        <f t="shared" si="10"/>
        <v>0</v>
      </c>
      <c r="L125" s="109">
        <f t="shared" si="10"/>
        <v>0</v>
      </c>
    </row>
    <row r="126" spans="1:12" ht="27.75" customHeight="1">
      <c r="A126" s="111">
        <v>2</v>
      </c>
      <c r="B126" s="104">
        <v>6</v>
      </c>
      <c r="C126" s="105">
        <v>4</v>
      </c>
      <c r="D126" s="106">
        <v>1</v>
      </c>
      <c r="E126" s="104">
        <v>1</v>
      </c>
      <c r="F126" s="166">
        <v>1</v>
      </c>
      <c r="G126" s="105" t="s">
        <v>94</v>
      </c>
      <c r="H126" s="167">
        <v>95</v>
      </c>
      <c r="I126" s="152">
        <v>0</v>
      </c>
      <c r="J126" s="114">
        <v>0</v>
      </c>
      <c r="K126" s="114">
        <v>0</v>
      </c>
      <c r="L126" s="114">
        <v>0</v>
      </c>
    </row>
    <row r="127" spans="1:12" ht="27" customHeight="1">
      <c r="A127" s="120">
        <v>2</v>
      </c>
      <c r="B127" s="139">
        <v>6</v>
      </c>
      <c r="C127" s="140">
        <v>5</v>
      </c>
      <c r="D127" s="172"/>
      <c r="E127" s="139"/>
      <c r="F127" s="171"/>
      <c r="G127" s="184" t="s">
        <v>95</v>
      </c>
      <c r="H127" s="167">
        <v>96</v>
      </c>
      <c r="I127" s="126">
        <f aca="true" t="shared" si="11" ref="I127:L129">I128</f>
        <v>0</v>
      </c>
      <c r="J127" s="127">
        <f t="shared" si="11"/>
        <v>0</v>
      </c>
      <c r="K127" s="128">
        <f t="shared" si="11"/>
        <v>0</v>
      </c>
      <c r="L127" s="126">
        <f t="shared" si="11"/>
        <v>0</v>
      </c>
    </row>
    <row r="128" spans="1:12" ht="25.5" customHeight="1">
      <c r="A128" s="111">
        <v>2</v>
      </c>
      <c r="B128" s="104">
        <v>6</v>
      </c>
      <c r="C128" s="105">
        <v>5</v>
      </c>
      <c r="D128" s="106">
        <v>1</v>
      </c>
      <c r="E128" s="104"/>
      <c r="F128" s="166"/>
      <c r="G128" s="106" t="s">
        <v>95</v>
      </c>
      <c r="H128" s="167">
        <v>97</v>
      </c>
      <c r="I128" s="109">
        <f t="shared" si="11"/>
        <v>0</v>
      </c>
      <c r="J128" s="150">
        <f t="shared" si="11"/>
        <v>0</v>
      </c>
      <c r="K128" s="110">
        <f t="shared" si="11"/>
        <v>0</v>
      </c>
      <c r="L128" s="109">
        <f t="shared" si="11"/>
        <v>0</v>
      </c>
    </row>
    <row r="129" spans="1:12" ht="25.5" customHeight="1">
      <c r="A129" s="111">
        <v>2</v>
      </c>
      <c r="B129" s="104">
        <v>6</v>
      </c>
      <c r="C129" s="105">
        <v>5</v>
      </c>
      <c r="D129" s="106">
        <v>1</v>
      </c>
      <c r="E129" s="104">
        <v>1</v>
      </c>
      <c r="F129" s="166"/>
      <c r="G129" s="106" t="s">
        <v>95</v>
      </c>
      <c r="H129" s="167">
        <v>98</v>
      </c>
      <c r="I129" s="109">
        <f t="shared" si="11"/>
        <v>0</v>
      </c>
      <c r="J129" s="150">
        <f t="shared" si="11"/>
        <v>0</v>
      </c>
      <c r="K129" s="110">
        <f t="shared" si="11"/>
        <v>0</v>
      </c>
      <c r="L129" s="109">
        <f t="shared" si="11"/>
        <v>0</v>
      </c>
    </row>
    <row r="130" spans="1:12" ht="27.75" customHeight="1">
      <c r="A130" s="104">
        <v>2</v>
      </c>
      <c r="B130" s="105">
        <v>6</v>
      </c>
      <c r="C130" s="104">
        <v>5</v>
      </c>
      <c r="D130" s="104">
        <v>1</v>
      </c>
      <c r="E130" s="106">
        <v>1</v>
      </c>
      <c r="F130" s="166">
        <v>1</v>
      </c>
      <c r="G130" s="106" t="s">
        <v>95</v>
      </c>
      <c r="H130" s="167">
        <v>99</v>
      </c>
      <c r="I130" s="152">
        <v>0</v>
      </c>
      <c r="J130" s="114">
        <v>0</v>
      </c>
      <c r="K130" s="114">
        <v>0</v>
      </c>
      <c r="L130" s="114">
        <v>0</v>
      </c>
    </row>
    <row r="131" spans="1:12" ht="12" customHeight="1">
      <c r="A131" s="132">
        <v>1</v>
      </c>
      <c r="B131" s="134"/>
      <c r="C131" s="134"/>
      <c r="D131" s="134"/>
      <c r="E131" s="134"/>
      <c r="F131" s="133"/>
      <c r="G131" s="185">
        <v>2</v>
      </c>
      <c r="H131" s="185">
        <v>3</v>
      </c>
      <c r="I131" s="131">
        <v>4</v>
      </c>
      <c r="J131" s="165">
        <v>5</v>
      </c>
      <c r="K131" s="131">
        <v>6</v>
      </c>
      <c r="L131" s="135">
        <v>7</v>
      </c>
    </row>
    <row r="132" spans="1:12" ht="14.25" customHeight="1">
      <c r="A132" s="178">
        <v>2</v>
      </c>
      <c r="B132" s="89">
        <v>7</v>
      </c>
      <c r="C132" s="89"/>
      <c r="D132" s="90"/>
      <c r="E132" s="90"/>
      <c r="F132" s="92"/>
      <c r="G132" s="91" t="s">
        <v>96</v>
      </c>
      <c r="H132" s="186">
        <v>100</v>
      </c>
      <c r="I132" s="110">
        <f>SUM(I133+I138+I143)</f>
        <v>0</v>
      </c>
      <c r="J132" s="150">
        <f>SUM(J133+J138+J143)</f>
        <v>0</v>
      </c>
      <c r="K132" s="110">
        <f>SUM(K133+K138+K143)</f>
        <v>0</v>
      </c>
      <c r="L132" s="109">
        <f>SUM(L133+L138+L143)</f>
        <v>0</v>
      </c>
    </row>
    <row r="133" spans="1:12" ht="25.5">
      <c r="A133" s="111">
        <v>2</v>
      </c>
      <c r="B133" s="104">
        <v>7</v>
      </c>
      <c r="C133" s="104">
        <v>1</v>
      </c>
      <c r="D133" s="105"/>
      <c r="E133" s="105"/>
      <c r="F133" s="107"/>
      <c r="G133" s="174" t="s">
        <v>97</v>
      </c>
      <c r="H133" s="186">
        <v>101</v>
      </c>
      <c r="I133" s="110">
        <f aca="true" t="shared" si="12" ref="I133:L134">I134</f>
        <v>0</v>
      </c>
      <c r="J133" s="150">
        <f t="shared" si="12"/>
        <v>0</v>
      </c>
      <c r="K133" s="110">
        <f t="shared" si="12"/>
        <v>0</v>
      </c>
      <c r="L133" s="109">
        <f t="shared" si="12"/>
        <v>0</v>
      </c>
    </row>
    <row r="134" spans="1:12" ht="14.25" customHeight="1">
      <c r="A134" s="111">
        <v>2</v>
      </c>
      <c r="B134" s="104">
        <v>7</v>
      </c>
      <c r="C134" s="104">
        <v>1</v>
      </c>
      <c r="D134" s="105">
        <v>1</v>
      </c>
      <c r="E134" s="105"/>
      <c r="F134" s="107"/>
      <c r="G134" s="106" t="s">
        <v>97</v>
      </c>
      <c r="H134" s="186">
        <v>102</v>
      </c>
      <c r="I134" s="110">
        <f t="shared" si="12"/>
        <v>0</v>
      </c>
      <c r="J134" s="150">
        <f t="shared" si="12"/>
        <v>0</v>
      </c>
      <c r="K134" s="110">
        <f t="shared" si="12"/>
        <v>0</v>
      </c>
      <c r="L134" s="109">
        <f t="shared" si="12"/>
        <v>0</v>
      </c>
    </row>
    <row r="135" spans="1:12" ht="15.75" customHeight="1">
      <c r="A135" s="111">
        <v>2</v>
      </c>
      <c r="B135" s="104">
        <v>7</v>
      </c>
      <c r="C135" s="104">
        <v>1</v>
      </c>
      <c r="D135" s="105">
        <v>1</v>
      </c>
      <c r="E135" s="105">
        <v>1</v>
      </c>
      <c r="F135" s="107"/>
      <c r="G135" s="106" t="s">
        <v>97</v>
      </c>
      <c r="H135" s="186">
        <v>103</v>
      </c>
      <c r="I135" s="110">
        <f>SUM(I136:I137)</f>
        <v>0</v>
      </c>
      <c r="J135" s="150">
        <f>SUM(J136:J137)</f>
        <v>0</v>
      </c>
      <c r="K135" s="110">
        <f>SUM(K136:K137)</f>
        <v>0</v>
      </c>
      <c r="L135" s="109">
        <f>SUM(L136:L137)</f>
        <v>0</v>
      </c>
    </row>
    <row r="136" spans="1:12" ht="14.25" customHeight="1">
      <c r="A136" s="130">
        <v>2</v>
      </c>
      <c r="B136" s="99">
        <v>7</v>
      </c>
      <c r="C136" s="130">
        <v>1</v>
      </c>
      <c r="D136" s="104">
        <v>1</v>
      </c>
      <c r="E136" s="97">
        <v>1</v>
      </c>
      <c r="F136" s="100">
        <v>1</v>
      </c>
      <c r="G136" s="98" t="s">
        <v>98</v>
      </c>
      <c r="H136" s="186">
        <v>104</v>
      </c>
      <c r="I136" s="187">
        <v>0</v>
      </c>
      <c r="J136" s="187">
        <v>0</v>
      </c>
      <c r="K136" s="187">
        <v>0</v>
      </c>
      <c r="L136" s="187">
        <v>0</v>
      </c>
    </row>
    <row r="137" spans="1:12" ht="14.25" customHeight="1">
      <c r="A137" s="104">
        <v>2</v>
      </c>
      <c r="B137" s="104">
        <v>7</v>
      </c>
      <c r="C137" s="111">
        <v>1</v>
      </c>
      <c r="D137" s="104">
        <v>1</v>
      </c>
      <c r="E137" s="105">
        <v>1</v>
      </c>
      <c r="F137" s="107">
        <v>2</v>
      </c>
      <c r="G137" s="106" t="s">
        <v>99</v>
      </c>
      <c r="H137" s="186">
        <v>105</v>
      </c>
      <c r="I137" s="188">
        <v>0</v>
      </c>
      <c r="J137" s="113">
        <v>0</v>
      </c>
      <c r="K137" s="113">
        <v>0</v>
      </c>
      <c r="L137" s="113">
        <v>0</v>
      </c>
    </row>
    <row r="138" spans="1:12" ht="25.5" customHeight="1">
      <c r="A138" s="120">
        <v>2</v>
      </c>
      <c r="B138" s="121">
        <v>7</v>
      </c>
      <c r="C138" s="120">
        <v>2</v>
      </c>
      <c r="D138" s="121"/>
      <c r="E138" s="122"/>
      <c r="F138" s="124"/>
      <c r="G138" s="189" t="s">
        <v>100</v>
      </c>
      <c r="H138" s="186">
        <v>106</v>
      </c>
      <c r="I138" s="155">
        <f aca="true" t="shared" si="13" ref="I138:L139">I139</f>
        <v>0</v>
      </c>
      <c r="J138" s="154">
        <f t="shared" si="13"/>
        <v>0</v>
      </c>
      <c r="K138" s="155">
        <f t="shared" si="13"/>
        <v>0</v>
      </c>
      <c r="L138" s="119">
        <f t="shared" si="13"/>
        <v>0</v>
      </c>
    </row>
    <row r="139" spans="1:12" ht="25.5" customHeight="1">
      <c r="A139" s="111">
        <v>2</v>
      </c>
      <c r="B139" s="104">
        <v>7</v>
      </c>
      <c r="C139" s="111">
        <v>2</v>
      </c>
      <c r="D139" s="104">
        <v>1</v>
      </c>
      <c r="E139" s="105"/>
      <c r="F139" s="107"/>
      <c r="G139" s="106" t="s">
        <v>100</v>
      </c>
      <c r="H139" s="186">
        <v>107</v>
      </c>
      <c r="I139" s="110">
        <f t="shared" si="13"/>
        <v>0</v>
      </c>
      <c r="J139" s="150">
        <f t="shared" si="13"/>
        <v>0</v>
      </c>
      <c r="K139" s="110">
        <f t="shared" si="13"/>
        <v>0</v>
      </c>
      <c r="L139" s="109">
        <f t="shared" si="13"/>
        <v>0</v>
      </c>
    </row>
    <row r="140" spans="1:12" ht="25.5" customHeight="1">
      <c r="A140" s="111">
        <v>2</v>
      </c>
      <c r="B140" s="104">
        <v>7</v>
      </c>
      <c r="C140" s="111">
        <v>2</v>
      </c>
      <c r="D140" s="104">
        <v>1</v>
      </c>
      <c r="E140" s="105">
        <v>1</v>
      </c>
      <c r="F140" s="107"/>
      <c r="G140" s="106" t="s">
        <v>100</v>
      </c>
      <c r="H140" s="186">
        <v>108</v>
      </c>
      <c r="I140" s="110">
        <f>SUM(I141:I142)</f>
        <v>0</v>
      </c>
      <c r="J140" s="150">
        <f>SUM(J141:J142)</f>
        <v>0</v>
      </c>
      <c r="K140" s="110">
        <f>SUM(K141:K142)</f>
        <v>0</v>
      </c>
      <c r="L140" s="109">
        <f>SUM(L141:L142)</f>
        <v>0</v>
      </c>
    </row>
    <row r="141" spans="1:12" ht="12" customHeight="1">
      <c r="A141" s="111">
        <v>2</v>
      </c>
      <c r="B141" s="104">
        <v>7</v>
      </c>
      <c r="C141" s="111">
        <v>2</v>
      </c>
      <c r="D141" s="104">
        <v>1</v>
      </c>
      <c r="E141" s="105">
        <v>1</v>
      </c>
      <c r="F141" s="107">
        <v>1</v>
      </c>
      <c r="G141" s="106" t="s">
        <v>101</v>
      </c>
      <c r="H141" s="186">
        <v>109</v>
      </c>
      <c r="I141" s="188">
        <v>0</v>
      </c>
      <c r="J141" s="113">
        <v>0</v>
      </c>
      <c r="K141" s="113">
        <v>0</v>
      </c>
      <c r="L141" s="113">
        <v>0</v>
      </c>
    </row>
    <row r="142" spans="1:12" ht="15" customHeight="1">
      <c r="A142" s="111">
        <v>2</v>
      </c>
      <c r="B142" s="104">
        <v>7</v>
      </c>
      <c r="C142" s="111">
        <v>2</v>
      </c>
      <c r="D142" s="104">
        <v>1</v>
      </c>
      <c r="E142" s="105">
        <v>1</v>
      </c>
      <c r="F142" s="107">
        <v>2</v>
      </c>
      <c r="G142" s="106" t="s">
        <v>102</v>
      </c>
      <c r="H142" s="186">
        <v>110</v>
      </c>
      <c r="I142" s="113">
        <v>0</v>
      </c>
      <c r="J142" s="113">
        <v>0</v>
      </c>
      <c r="K142" s="113">
        <v>0</v>
      </c>
      <c r="L142" s="113">
        <v>0</v>
      </c>
    </row>
    <row r="143" spans="1:12" ht="12.75">
      <c r="A143" s="111">
        <v>2</v>
      </c>
      <c r="B143" s="104">
        <v>7</v>
      </c>
      <c r="C143" s="111">
        <v>3</v>
      </c>
      <c r="D143" s="104"/>
      <c r="E143" s="105"/>
      <c r="F143" s="107"/>
      <c r="G143" s="174" t="s">
        <v>103</v>
      </c>
      <c r="H143" s="186">
        <v>111</v>
      </c>
      <c r="I143" s="110">
        <f aca="true" t="shared" si="14" ref="I143:L144">I144</f>
        <v>0</v>
      </c>
      <c r="J143" s="150">
        <f t="shared" si="14"/>
        <v>0</v>
      </c>
      <c r="K143" s="110">
        <f t="shared" si="14"/>
        <v>0</v>
      </c>
      <c r="L143" s="109">
        <f t="shared" si="14"/>
        <v>0</v>
      </c>
    </row>
    <row r="144" spans="1:12" ht="12.75">
      <c r="A144" s="120">
        <v>2</v>
      </c>
      <c r="B144" s="139">
        <v>7</v>
      </c>
      <c r="C144" s="190">
        <v>3</v>
      </c>
      <c r="D144" s="139">
        <v>1</v>
      </c>
      <c r="E144" s="140"/>
      <c r="F144" s="141"/>
      <c r="G144" s="172" t="s">
        <v>103</v>
      </c>
      <c r="H144" s="186">
        <v>112</v>
      </c>
      <c r="I144" s="128">
        <f t="shared" si="14"/>
        <v>0</v>
      </c>
      <c r="J144" s="127">
        <f t="shared" si="14"/>
        <v>0</v>
      </c>
      <c r="K144" s="128">
        <f t="shared" si="14"/>
        <v>0</v>
      </c>
      <c r="L144" s="126">
        <f t="shared" si="14"/>
        <v>0</v>
      </c>
    </row>
    <row r="145" spans="1:12" ht="12.75">
      <c r="A145" s="111">
        <v>2</v>
      </c>
      <c r="B145" s="104">
        <v>7</v>
      </c>
      <c r="C145" s="111">
        <v>3</v>
      </c>
      <c r="D145" s="104">
        <v>1</v>
      </c>
      <c r="E145" s="105">
        <v>1</v>
      </c>
      <c r="F145" s="107"/>
      <c r="G145" s="106" t="s">
        <v>103</v>
      </c>
      <c r="H145" s="186">
        <v>113</v>
      </c>
      <c r="I145" s="110">
        <f>SUM(I146:I147)</f>
        <v>0</v>
      </c>
      <c r="J145" s="150">
        <f>SUM(J146:J147)</f>
        <v>0</v>
      </c>
      <c r="K145" s="110">
        <f>SUM(K146:K147)</f>
        <v>0</v>
      </c>
      <c r="L145" s="109">
        <f>SUM(L146:L147)</f>
        <v>0</v>
      </c>
    </row>
    <row r="146" spans="1:12" ht="25.5">
      <c r="A146" s="130">
        <v>2</v>
      </c>
      <c r="B146" s="99">
        <v>7</v>
      </c>
      <c r="C146" s="130">
        <v>3</v>
      </c>
      <c r="D146" s="99">
        <v>1</v>
      </c>
      <c r="E146" s="97">
        <v>1</v>
      </c>
      <c r="F146" s="100">
        <v>1</v>
      </c>
      <c r="G146" s="98" t="s">
        <v>104</v>
      </c>
      <c r="H146" s="186">
        <v>114</v>
      </c>
      <c r="I146" s="191">
        <v>0</v>
      </c>
      <c r="J146" s="187">
        <v>0</v>
      </c>
      <c r="K146" s="187">
        <v>0</v>
      </c>
      <c r="L146" s="187">
        <v>0</v>
      </c>
    </row>
    <row r="147" spans="1:12" ht="16.5" customHeight="1">
      <c r="A147" s="111">
        <v>2</v>
      </c>
      <c r="B147" s="104">
        <v>7</v>
      </c>
      <c r="C147" s="111">
        <v>3</v>
      </c>
      <c r="D147" s="104">
        <v>1</v>
      </c>
      <c r="E147" s="105">
        <v>1</v>
      </c>
      <c r="F147" s="107">
        <v>2</v>
      </c>
      <c r="G147" s="106" t="s">
        <v>105</v>
      </c>
      <c r="H147" s="186">
        <v>115</v>
      </c>
      <c r="I147" s="113">
        <v>0</v>
      </c>
      <c r="J147" s="113">
        <v>0</v>
      </c>
      <c r="K147" s="113">
        <v>0</v>
      </c>
      <c r="L147" s="113">
        <v>0</v>
      </c>
    </row>
    <row r="148" spans="1:12" ht="15" customHeight="1">
      <c r="A148" s="178">
        <v>2</v>
      </c>
      <c r="B148" s="178">
        <v>8</v>
      </c>
      <c r="C148" s="89"/>
      <c r="D148" s="116"/>
      <c r="E148" s="96"/>
      <c r="F148" s="192"/>
      <c r="G148" s="193" t="s">
        <v>106</v>
      </c>
      <c r="H148" s="186">
        <v>116</v>
      </c>
      <c r="I148" s="149">
        <f>I149</f>
        <v>0</v>
      </c>
      <c r="J148" s="148">
        <f>J149</f>
        <v>0</v>
      </c>
      <c r="K148" s="149">
        <f>K149</f>
        <v>0</v>
      </c>
      <c r="L148" s="147">
        <f>L149</f>
        <v>0</v>
      </c>
    </row>
    <row r="149" spans="1:12" ht="12.75" customHeight="1">
      <c r="A149" s="120">
        <v>2</v>
      </c>
      <c r="B149" s="120">
        <v>8</v>
      </c>
      <c r="C149" s="120">
        <v>1</v>
      </c>
      <c r="D149" s="121"/>
      <c r="E149" s="122"/>
      <c r="F149" s="124"/>
      <c r="G149" s="170" t="s">
        <v>106</v>
      </c>
      <c r="H149" s="186">
        <v>117</v>
      </c>
      <c r="I149" s="149">
        <f>I150+I154</f>
        <v>0</v>
      </c>
      <c r="J149" s="148">
        <f>J150+J154</f>
        <v>0</v>
      </c>
      <c r="K149" s="149">
        <f>K150+K154</f>
        <v>0</v>
      </c>
      <c r="L149" s="147">
        <f>L150+L154</f>
        <v>0</v>
      </c>
    </row>
    <row r="150" spans="1:12" ht="13.5" customHeight="1">
      <c r="A150" s="111">
        <v>2</v>
      </c>
      <c r="B150" s="104">
        <v>8</v>
      </c>
      <c r="C150" s="106">
        <v>1</v>
      </c>
      <c r="D150" s="104">
        <v>1</v>
      </c>
      <c r="E150" s="105"/>
      <c r="F150" s="107"/>
      <c r="G150" s="106" t="s">
        <v>84</v>
      </c>
      <c r="H150" s="186">
        <v>118</v>
      </c>
      <c r="I150" s="110">
        <f>I151</f>
        <v>0</v>
      </c>
      <c r="J150" s="150">
        <f>J151</f>
        <v>0</v>
      </c>
      <c r="K150" s="110">
        <f>K151</f>
        <v>0</v>
      </c>
      <c r="L150" s="109">
        <f>L151</f>
        <v>0</v>
      </c>
    </row>
    <row r="151" spans="1:12" ht="13.5" customHeight="1">
      <c r="A151" s="111">
        <v>2</v>
      </c>
      <c r="B151" s="104">
        <v>8</v>
      </c>
      <c r="C151" s="98">
        <v>1</v>
      </c>
      <c r="D151" s="99">
        <v>1</v>
      </c>
      <c r="E151" s="97">
        <v>1</v>
      </c>
      <c r="F151" s="100"/>
      <c r="G151" s="98" t="s">
        <v>84</v>
      </c>
      <c r="H151" s="186">
        <v>119</v>
      </c>
      <c r="I151" s="149">
        <f>SUM(I152:I153)</f>
        <v>0</v>
      </c>
      <c r="J151" s="148">
        <f>SUM(J152:J153)</f>
        <v>0</v>
      </c>
      <c r="K151" s="149">
        <f>SUM(K152:K153)</f>
        <v>0</v>
      </c>
      <c r="L151" s="147">
        <f>SUM(L152:L153)</f>
        <v>0</v>
      </c>
    </row>
    <row r="152" spans="1:12" ht="14.25" customHeight="1">
      <c r="A152" s="104">
        <v>2</v>
      </c>
      <c r="B152" s="99">
        <v>8</v>
      </c>
      <c r="C152" s="106">
        <v>1</v>
      </c>
      <c r="D152" s="104">
        <v>1</v>
      </c>
      <c r="E152" s="105">
        <v>1</v>
      </c>
      <c r="F152" s="107">
        <v>1</v>
      </c>
      <c r="G152" s="106" t="s">
        <v>107</v>
      </c>
      <c r="H152" s="186">
        <v>120</v>
      </c>
      <c r="I152" s="113">
        <v>0</v>
      </c>
      <c r="J152" s="113">
        <v>0</v>
      </c>
      <c r="K152" s="113">
        <v>0</v>
      </c>
      <c r="L152" s="113">
        <v>0</v>
      </c>
    </row>
    <row r="153" spans="1:12" ht="12.75">
      <c r="A153" s="120">
        <v>2</v>
      </c>
      <c r="B153" s="139">
        <v>8</v>
      </c>
      <c r="C153" s="172">
        <v>1</v>
      </c>
      <c r="D153" s="139">
        <v>1</v>
      </c>
      <c r="E153" s="140">
        <v>1</v>
      </c>
      <c r="F153" s="141">
        <v>2</v>
      </c>
      <c r="G153" s="172" t="s">
        <v>108</v>
      </c>
      <c r="H153" s="186">
        <v>121</v>
      </c>
      <c r="I153" s="194">
        <v>0</v>
      </c>
      <c r="J153" s="195">
        <v>0</v>
      </c>
      <c r="K153" s="195">
        <v>0</v>
      </c>
      <c r="L153" s="195">
        <v>0</v>
      </c>
    </row>
    <row r="154" spans="1:12" ht="13.5" customHeight="1">
      <c r="A154" s="111">
        <v>2</v>
      </c>
      <c r="B154" s="104">
        <v>8</v>
      </c>
      <c r="C154" s="106">
        <v>1</v>
      </c>
      <c r="D154" s="104">
        <v>2</v>
      </c>
      <c r="E154" s="105"/>
      <c r="F154" s="107"/>
      <c r="G154" s="106" t="s">
        <v>85</v>
      </c>
      <c r="H154" s="186">
        <v>122</v>
      </c>
      <c r="I154" s="110">
        <f aca="true" t="shared" si="15" ref="I154:L155">I155</f>
        <v>0</v>
      </c>
      <c r="J154" s="150">
        <f t="shared" si="15"/>
        <v>0</v>
      </c>
      <c r="K154" s="110">
        <f t="shared" si="15"/>
        <v>0</v>
      </c>
      <c r="L154" s="109">
        <f t="shared" si="15"/>
        <v>0</v>
      </c>
    </row>
    <row r="155" spans="1:12" ht="25.5">
      <c r="A155" s="111">
        <v>2</v>
      </c>
      <c r="B155" s="104">
        <v>8</v>
      </c>
      <c r="C155" s="106">
        <v>1</v>
      </c>
      <c r="D155" s="104">
        <v>2</v>
      </c>
      <c r="E155" s="105">
        <v>1</v>
      </c>
      <c r="F155" s="107"/>
      <c r="G155" s="106" t="s">
        <v>109</v>
      </c>
      <c r="H155" s="186">
        <v>123</v>
      </c>
      <c r="I155" s="110">
        <f t="shared" si="15"/>
        <v>0</v>
      </c>
      <c r="J155" s="150">
        <f t="shared" si="15"/>
        <v>0</v>
      </c>
      <c r="K155" s="110">
        <f t="shared" si="15"/>
        <v>0</v>
      </c>
      <c r="L155" s="109">
        <f t="shared" si="15"/>
        <v>0</v>
      </c>
    </row>
    <row r="156" spans="1:12" ht="25.5">
      <c r="A156" s="120">
        <v>2</v>
      </c>
      <c r="B156" s="121">
        <v>8</v>
      </c>
      <c r="C156" s="123">
        <v>1</v>
      </c>
      <c r="D156" s="121">
        <v>2</v>
      </c>
      <c r="E156" s="122">
        <v>1</v>
      </c>
      <c r="F156" s="124">
        <v>1</v>
      </c>
      <c r="G156" s="123" t="s">
        <v>109</v>
      </c>
      <c r="H156" s="186">
        <v>124</v>
      </c>
      <c r="I156" s="196">
        <v>0</v>
      </c>
      <c r="J156" s="197">
        <v>0</v>
      </c>
      <c r="K156" s="197">
        <v>0</v>
      </c>
      <c r="L156" s="197">
        <v>0</v>
      </c>
    </row>
    <row r="157" spans="1:12" ht="39.75" customHeight="1">
      <c r="A157" s="178">
        <v>2</v>
      </c>
      <c r="B157" s="89">
        <v>9</v>
      </c>
      <c r="C157" s="91"/>
      <c r="D157" s="89"/>
      <c r="E157" s="90"/>
      <c r="F157" s="92"/>
      <c r="G157" s="91" t="s">
        <v>110</v>
      </c>
      <c r="H157" s="186">
        <v>125</v>
      </c>
      <c r="I157" s="110">
        <f>I158+I162</f>
        <v>0</v>
      </c>
      <c r="J157" s="150">
        <f>J158+J162</f>
        <v>0</v>
      </c>
      <c r="K157" s="110">
        <f>K158+K162</f>
        <v>0</v>
      </c>
      <c r="L157" s="109">
        <f>L158+L162</f>
        <v>0</v>
      </c>
    </row>
    <row r="158" spans="1:12" s="198" customFormat="1" ht="39" customHeight="1">
      <c r="A158" s="111">
        <v>2</v>
      </c>
      <c r="B158" s="104">
        <v>9</v>
      </c>
      <c r="C158" s="106">
        <v>1</v>
      </c>
      <c r="D158" s="104"/>
      <c r="E158" s="105"/>
      <c r="F158" s="107"/>
      <c r="G158" s="174" t="s">
        <v>111</v>
      </c>
      <c r="H158" s="186">
        <v>126</v>
      </c>
      <c r="I158" s="110">
        <f aca="true" t="shared" si="16" ref="I158:L160">I159</f>
        <v>0</v>
      </c>
      <c r="J158" s="150">
        <f t="shared" si="16"/>
        <v>0</v>
      </c>
      <c r="K158" s="110">
        <f t="shared" si="16"/>
        <v>0</v>
      </c>
      <c r="L158" s="109">
        <f t="shared" si="16"/>
        <v>0</v>
      </c>
    </row>
    <row r="159" spans="1:12" ht="14.25" customHeight="1">
      <c r="A159" s="130">
        <v>2</v>
      </c>
      <c r="B159" s="99">
        <v>9</v>
      </c>
      <c r="C159" s="98">
        <v>1</v>
      </c>
      <c r="D159" s="99">
        <v>1</v>
      </c>
      <c r="E159" s="97"/>
      <c r="F159" s="100"/>
      <c r="G159" s="98" t="s">
        <v>77</v>
      </c>
      <c r="H159" s="186">
        <v>127</v>
      </c>
      <c r="I159" s="149">
        <f t="shared" si="16"/>
        <v>0</v>
      </c>
      <c r="J159" s="148">
        <f t="shared" si="16"/>
        <v>0</v>
      </c>
      <c r="K159" s="149">
        <f t="shared" si="16"/>
        <v>0</v>
      </c>
      <c r="L159" s="147">
        <f t="shared" si="16"/>
        <v>0</v>
      </c>
    </row>
    <row r="160" spans="1:12" ht="15.75" customHeight="1">
      <c r="A160" s="111">
        <v>2</v>
      </c>
      <c r="B160" s="104">
        <v>9</v>
      </c>
      <c r="C160" s="111">
        <v>1</v>
      </c>
      <c r="D160" s="104">
        <v>1</v>
      </c>
      <c r="E160" s="105">
        <v>1</v>
      </c>
      <c r="F160" s="107"/>
      <c r="G160" s="106" t="s">
        <v>77</v>
      </c>
      <c r="H160" s="186">
        <v>128</v>
      </c>
      <c r="I160" s="110">
        <f t="shared" si="16"/>
        <v>0</v>
      </c>
      <c r="J160" s="150">
        <f t="shared" si="16"/>
        <v>0</v>
      </c>
      <c r="K160" s="110">
        <f t="shared" si="16"/>
        <v>0</v>
      </c>
      <c r="L160" s="109">
        <f t="shared" si="16"/>
        <v>0</v>
      </c>
    </row>
    <row r="161" spans="1:12" ht="15" customHeight="1">
      <c r="A161" s="130">
        <v>2</v>
      </c>
      <c r="B161" s="99">
        <v>9</v>
      </c>
      <c r="C161" s="99">
        <v>1</v>
      </c>
      <c r="D161" s="99">
        <v>1</v>
      </c>
      <c r="E161" s="97">
        <v>1</v>
      </c>
      <c r="F161" s="100">
        <v>1</v>
      </c>
      <c r="G161" s="98" t="s">
        <v>77</v>
      </c>
      <c r="H161" s="186">
        <v>129</v>
      </c>
      <c r="I161" s="191">
        <v>0</v>
      </c>
      <c r="J161" s="187">
        <v>0</v>
      </c>
      <c r="K161" s="187">
        <v>0</v>
      </c>
      <c r="L161" s="187">
        <v>0</v>
      </c>
    </row>
    <row r="162" spans="1:12" ht="41.25" customHeight="1">
      <c r="A162" s="111">
        <v>2</v>
      </c>
      <c r="B162" s="104">
        <v>9</v>
      </c>
      <c r="C162" s="104">
        <v>2</v>
      </c>
      <c r="D162" s="104"/>
      <c r="E162" s="105"/>
      <c r="F162" s="107"/>
      <c r="G162" s="174" t="s">
        <v>110</v>
      </c>
      <c r="H162" s="186">
        <v>130</v>
      </c>
      <c r="I162" s="110">
        <f>SUM(I163+I168)</f>
        <v>0</v>
      </c>
      <c r="J162" s="150">
        <f>SUM(J163+J168)</f>
        <v>0</v>
      </c>
      <c r="K162" s="110">
        <f>SUM(K163+K168)</f>
        <v>0</v>
      </c>
      <c r="L162" s="109">
        <f>SUM(L163+L168)</f>
        <v>0</v>
      </c>
    </row>
    <row r="163" spans="1:12" ht="15.75" customHeight="1">
      <c r="A163" s="111">
        <v>2</v>
      </c>
      <c r="B163" s="104">
        <v>9</v>
      </c>
      <c r="C163" s="104">
        <v>2</v>
      </c>
      <c r="D163" s="99">
        <v>1</v>
      </c>
      <c r="E163" s="97"/>
      <c r="F163" s="100"/>
      <c r="G163" s="98" t="s">
        <v>84</v>
      </c>
      <c r="H163" s="186">
        <v>131</v>
      </c>
      <c r="I163" s="149">
        <f>I164</f>
        <v>0</v>
      </c>
      <c r="J163" s="148">
        <f>J164</f>
        <v>0</v>
      </c>
      <c r="K163" s="149">
        <f>K164</f>
        <v>0</v>
      </c>
      <c r="L163" s="147">
        <f>L164</f>
        <v>0</v>
      </c>
    </row>
    <row r="164" spans="1:12" ht="17.25" customHeight="1">
      <c r="A164" s="130">
        <v>2</v>
      </c>
      <c r="B164" s="99">
        <v>9</v>
      </c>
      <c r="C164" s="99">
        <v>2</v>
      </c>
      <c r="D164" s="104">
        <v>1</v>
      </c>
      <c r="E164" s="105">
        <v>1</v>
      </c>
      <c r="F164" s="107"/>
      <c r="G164" s="106" t="s">
        <v>84</v>
      </c>
      <c r="H164" s="186">
        <v>132</v>
      </c>
      <c r="I164" s="110">
        <f>SUM(I165:I167)</f>
        <v>0</v>
      </c>
      <c r="J164" s="150">
        <f>SUM(J165:J167)</f>
        <v>0</v>
      </c>
      <c r="K164" s="110">
        <f>SUM(K165:K167)</f>
        <v>0</v>
      </c>
      <c r="L164" s="109">
        <f>SUM(L165:L167)</f>
        <v>0</v>
      </c>
    </row>
    <row r="165" spans="1:12" ht="13.5" customHeight="1">
      <c r="A165" s="120">
        <v>2</v>
      </c>
      <c r="B165" s="139">
        <v>9</v>
      </c>
      <c r="C165" s="139">
        <v>2</v>
      </c>
      <c r="D165" s="139">
        <v>1</v>
      </c>
      <c r="E165" s="140">
        <v>1</v>
      </c>
      <c r="F165" s="141">
        <v>1</v>
      </c>
      <c r="G165" s="172" t="s">
        <v>112</v>
      </c>
      <c r="H165" s="186">
        <v>133</v>
      </c>
      <c r="I165" s="194">
        <v>0</v>
      </c>
      <c r="J165" s="157">
        <v>0</v>
      </c>
      <c r="K165" s="157">
        <v>0</v>
      </c>
      <c r="L165" s="157">
        <v>0</v>
      </c>
    </row>
    <row r="166" spans="1:12" ht="28.5" customHeight="1">
      <c r="A166" s="111">
        <v>2</v>
      </c>
      <c r="B166" s="104">
        <v>9</v>
      </c>
      <c r="C166" s="104">
        <v>2</v>
      </c>
      <c r="D166" s="104">
        <v>1</v>
      </c>
      <c r="E166" s="105">
        <v>1</v>
      </c>
      <c r="F166" s="107">
        <v>2</v>
      </c>
      <c r="G166" s="106" t="s">
        <v>113</v>
      </c>
      <c r="H166" s="186">
        <v>134</v>
      </c>
      <c r="I166" s="113">
        <v>0</v>
      </c>
      <c r="J166" s="176">
        <v>0</v>
      </c>
      <c r="K166" s="176">
        <v>0</v>
      </c>
      <c r="L166" s="176">
        <v>0</v>
      </c>
    </row>
    <row r="167" spans="1:12" ht="15" customHeight="1">
      <c r="A167" s="111">
        <v>2</v>
      </c>
      <c r="B167" s="104">
        <v>9</v>
      </c>
      <c r="C167" s="104">
        <v>2</v>
      </c>
      <c r="D167" s="104">
        <v>1</v>
      </c>
      <c r="E167" s="105">
        <v>1</v>
      </c>
      <c r="F167" s="107">
        <v>3</v>
      </c>
      <c r="G167" s="106" t="s">
        <v>114</v>
      </c>
      <c r="H167" s="186">
        <v>135</v>
      </c>
      <c r="I167" s="188">
        <v>0</v>
      </c>
      <c r="J167" s="113">
        <v>0</v>
      </c>
      <c r="K167" s="113">
        <v>0</v>
      </c>
      <c r="L167" s="113">
        <v>0</v>
      </c>
    </row>
    <row r="168" spans="1:12" ht="24.75" customHeight="1">
      <c r="A168" s="190">
        <v>2</v>
      </c>
      <c r="B168" s="139">
        <v>9</v>
      </c>
      <c r="C168" s="139">
        <v>2</v>
      </c>
      <c r="D168" s="139">
        <v>2</v>
      </c>
      <c r="E168" s="140"/>
      <c r="F168" s="141"/>
      <c r="G168" s="106" t="s">
        <v>85</v>
      </c>
      <c r="H168" s="186">
        <v>136</v>
      </c>
      <c r="I168" s="110">
        <f>I169</f>
        <v>0</v>
      </c>
      <c r="J168" s="150">
        <f>J169</f>
        <v>0</v>
      </c>
      <c r="K168" s="110">
        <f>K169</f>
        <v>0</v>
      </c>
      <c r="L168" s="109">
        <f>L169</f>
        <v>0</v>
      </c>
    </row>
    <row r="169" spans="1:12" ht="16.5" customHeight="1">
      <c r="A169" s="111">
        <v>2</v>
      </c>
      <c r="B169" s="104">
        <v>9</v>
      </c>
      <c r="C169" s="104">
        <v>2</v>
      </c>
      <c r="D169" s="104">
        <v>2</v>
      </c>
      <c r="E169" s="105">
        <v>1</v>
      </c>
      <c r="F169" s="107"/>
      <c r="G169" s="98" t="s">
        <v>115</v>
      </c>
      <c r="H169" s="186">
        <v>137</v>
      </c>
      <c r="I169" s="149">
        <f>SUM(I170:I173)-I171</f>
        <v>0</v>
      </c>
      <c r="J169" s="148">
        <f>SUM(J170:J173)-J171</f>
        <v>0</v>
      </c>
      <c r="K169" s="149">
        <f>SUM(K170:K173)-K171</f>
        <v>0</v>
      </c>
      <c r="L169" s="147">
        <f>SUM(L170:L173)-L171</f>
        <v>0</v>
      </c>
    </row>
    <row r="170" spans="1:12" ht="24.75" customHeight="1">
      <c r="A170" s="111">
        <v>2</v>
      </c>
      <c r="B170" s="104">
        <v>9</v>
      </c>
      <c r="C170" s="104">
        <v>2</v>
      </c>
      <c r="D170" s="104">
        <v>2</v>
      </c>
      <c r="E170" s="104">
        <v>1</v>
      </c>
      <c r="F170" s="107">
        <v>1</v>
      </c>
      <c r="G170" s="199" t="s">
        <v>116</v>
      </c>
      <c r="H170" s="186">
        <v>138</v>
      </c>
      <c r="I170" s="188">
        <v>0</v>
      </c>
      <c r="J170" s="157">
        <v>0</v>
      </c>
      <c r="K170" s="157">
        <v>0</v>
      </c>
      <c r="L170" s="157">
        <v>0</v>
      </c>
    </row>
    <row r="171" spans="1:12" ht="12" customHeight="1">
      <c r="A171" s="132">
        <v>1</v>
      </c>
      <c r="B171" s="134"/>
      <c r="C171" s="134"/>
      <c r="D171" s="134"/>
      <c r="E171" s="134"/>
      <c r="F171" s="133"/>
      <c r="G171" s="165">
        <v>2</v>
      </c>
      <c r="H171" s="165">
        <v>3</v>
      </c>
      <c r="I171" s="131">
        <v>4</v>
      </c>
      <c r="J171" s="200">
        <v>5</v>
      </c>
      <c r="K171" s="200">
        <v>6</v>
      </c>
      <c r="L171" s="200">
        <v>7</v>
      </c>
    </row>
    <row r="172" spans="1:12" ht="29.25" customHeight="1">
      <c r="A172" s="121">
        <v>2</v>
      </c>
      <c r="B172" s="123">
        <v>9</v>
      </c>
      <c r="C172" s="121">
        <v>2</v>
      </c>
      <c r="D172" s="122">
        <v>2</v>
      </c>
      <c r="E172" s="122">
        <v>1</v>
      </c>
      <c r="F172" s="124">
        <v>2</v>
      </c>
      <c r="G172" s="123" t="s">
        <v>117</v>
      </c>
      <c r="H172" s="201">
        <v>139</v>
      </c>
      <c r="I172" s="157">
        <v>0</v>
      </c>
      <c r="J172" s="114">
        <v>0</v>
      </c>
      <c r="K172" s="114">
        <v>0</v>
      </c>
      <c r="L172" s="114">
        <v>0</v>
      </c>
    </row>
    <row r="173" spans="1:12" ht="18" customHeight="1">
      <c r="A173" s="104">
        <v>2</v>
      </c>
      <c r="B173" s="172">
        <v>9</v>
      </c>
      <c r="C173" s="139">
        <v>2</v>
      </c>
      <c r="D173" s="140">
        <v>2</v>
      </c>
      <c r="E173" s="140">
        <v>1</v>
      </c>
      <c r="F173" s="141">
        <v>3</v>
      </c>
      <c r="G173" s="140" t="s">
        <v>118</v>
      </c>
      <c r="H173" s="167">
        <v>140</v>
      </c>
      <c r="I173" s="176">
        <v>0</v>
      </c>
      <c r="J173" s="176">
        <v>0</v>
      </c>
      <c r="K173" s="176">
        <v>0</v>
      </c>
      <c r="L173" s="176">
        <v>0</v>
      </c>
    </row>
    <row r="174" spans="1:12" ht="58.5" customHeight="1">
      <c r="A174" s="89">
        <v>3</v>
      </c>
      <c r="B174" s="91"/>
      <c r="C174" s="89"/>
      <c r="D174" s="90"/>
      <c r="E174" s="90"/>
      <c r="F174" s="92"/>
      <c r="G174" s="202" t="s">
        <v>119</v>
      </c>
      <c r="H174" s="201">
        <v>141</v>
      </c>
      <c r="I174" s="94">
        <f>SUM(I175+I226+I286)</f>
        <v>0</v>
      </c>
      <c r="J174" s="203">
        <f>SUM(J175+J226+J286)</f>
        <v>0</v>
      </c>
      <c r="K174" s="95">
        <f>SUM(K175+K226+K286)</f>
        <v>0</v>
      </c>
      <c r="L174" s="94">
        <f>SUM(L175+L226+L286)</f>
        <v>0</v>
      </c>
    </row>
    <row r="175" spans="1:12" ht="34.5" customHeight="1">
      <c r="A175" s="178">
        <v>3</v>
      </c>
      <c r="B175" s="89">
        <v>1</v>
      </c>
      <c r="C175" s="116"/>
      <c r="D175" s="96"/>
      <c r="E175" s="96"/>
      <c r="F175" s="192"/>
      <c r="G175" s="204" t="s">
        <v>120</v>
      </c>
      <c r="H175" s="167">
        <v>142</v>
      </c>
      <c r="I175" s="109">
        <f>SUM(I176+I197+I205+I216+I220)</f>
        <v>0</v>
      </c>
      <c r="J175" s="147">
        <f>SUM(J176+J197+J205+J216+J220)</f>
        <v>0</v>
      </c>
      <c r="K175" s="147">
        <f>SUM(K176+K197+K205+K216+K220)</f>
        <v>0</v>
      </c>
      <c r="L175" s="147">
        <f>SUM(L176+L197+L205+L216+L220)</f>
        <v>0</v>
      </c>
    </row>
    <row r="176" spans="1:12" ht="30.75" customHeight="1">
      <c r="A176" s="99">
        <v>3</v>
      </c>
      <c r="B176" s="98">
        <v>1</v>
      </c>
      <c r="C176" s="99">
        <v>1</v>
      </c>
      <c r="D176" s="97"/>
      <c r="E176" s="97"/>
      <c r="F176" s="205"/>
      <c r="G176" s="206" t="s">
        <v>121</v>
      </c>
      <c r="H176" s="201">
        <v>143</v>
      </c>
      <c r="I176" s="147">
        <f>SUM(I177+I180+I185+I189+I194)</f>
        <v>0</v>
      </c>
      <c r="J176" s="150">
        <f>SUM(J177+J180+J185+J189+J194)</f>
        <v>0</v>
      </c>
      <c r="K176" s="110">
        <f>SUM(K177+K180+K185+K189+K194)</f>
        <v>0</v>
      </c>
      <c r="L176" s="109">
        <f>SUM(L177+L180+L185+L189+L194)</f>
        <v>0</v>
      </c>
    </row>
    <row r="177" spans="1:12" ht="14.25" customHeight="1">
      <c r="A177" s="104">
        <v>3</v>
      </c>
      <c r="B177" s="106">
        <v>1</v>
      </c>
      <c r="C177" s="104">
        <v>1</v>
      </c>
      <c r="D177" s="105">
        <v>1</v>
      </c>
      <c r="E177" s="105"/>
      <c r="F177" s="207"/>
      <c r="G177" s="104" t="s">
        <v>122</v>
      </c>
      <c r="H177" s="167">
        <v>144</v>
      </c>
      <c r="I177" s="109">
        <f aca="true" t="shared" si="17" ref="I177:L178">I178</f>
        <v>0</v>
      </c>
      <c r="J177" s="148">
        <f t="shared" si="17"/>
        <v>0</v>
      </c>
      <c r="K177" s="149">
        <f t="shared" si="17"/>
        <v>0</v>
      </c>
      <c r="L177" s="147">
        <f t="shared" si="17"/>
        <v>0</v>
      </c>
    </row>
    <row r="178" spans="1:12" ht="14.25" customHeight="1">
      <c r="A178" s="104">
        <v>3</v>
      </c>
      <c r="B178" s="106">
        <v>1</v>
      </c>
      <c r="C178" s="104">
        <v>1</v>
      </c>
      <c r="D178" s="105">
        <v>1</v>
      </c>
      <c r="E178" s="105">
        <v>1</v>
      </c>
      <c r="F178" s="166"/>
      <c r="G178" s="106" t="s">
        <v>122</v>
      </c>
      <c r="H178" s="201">
        <v>145</v>
      </c>
      <c r="I178" s="147">
        <f t="shared" si="17"/>
        <v>0</v>
      </c>
      <c r="J178" s="109">
        <f t="shared" si="17"/>
        <v>0</v>
      </c>
      <c r="K178" s="109">
        <f t="shared" si="17"/>
        <v>0</v>
      </c>
      <c r="L178" s="109">
        <f t="shared" si="17"/>
        <v>0</v>
      </c>
    </row>
    <row r="179" spans="1:12" ht="15" customHeight="1">
      <c r="A179" s="104">
        <v>3</v>
      </c>
      <c r="B179" s="106">
        <v>1</v>
      </c>
      <c r="C179" s="104">
        <v>1</v>
      </c>
      <c r="D179" s="105">
        <v>1</v>
      </c>
      <c r="E179" s="105">
        <v>1</v>
      </c>
      <c r="F179" s="166">
        <v>1</v>
      </c>
      <c r="G179" s="106" t="s">
        <v>122</v>
      </c>
      <c r="H179" s="167">
        <v>146</v>
      </c>
      <c r="I179" s="152">
        <v>0</v>
      </c>
      <c r="J179" s="114">
        <v>0</v>
      </c>
      <c r="K179" s="114">
        <v>0</v>
      </c>
      <c r="L179" s="114">
        <v>0</v>
      </c>
    </row>
    <row r="180" spans="1:12" ht="15" customHeight="1">
      <c r="A180" s="99">
        <v>3</v>
      </c>
      <c r="B180" s="97">
        <v>1</v>
      </c>
      <c r="C180" s="97">
        <v>1</v>
      </c>
      <c r="D180" s="97">
        <v>2</v>
      </c>
      <c r="E180" s="97"/>
      <c r="F180" s="100"/>
      <c r="G180" s="98" t="s">
        <v>123</v>
      </c>
      <c r="H180" s="201">
        <v>147</v>
      </c>
      <c r="I180" s="147">
        <f>I181</f>
        <v>0</v>
      </c>
      <c r="J180" s="148">
        <f>J181</f>
        <v>0</v>
      </c>
      <c r="K180" s="149">
        <f>K181</f>
        <v>0</v>
      </c>
      <c r="L180" s="147">
        <f>L181</f>
        <v>0</v>
      </c>
    </row>
    <row r="181" spans="1:12" ht="15.75" customHeight="1">
      <c r="A181" s="104">
        <v>3</v>
      </c>
      <c r="B181" s="105">
        <v>1</v>
      </c>
      <c r="C181" s="105">
        <v>1</v>
      </c>
      <c r="D181" s="105">
        <v>2</v>
      </c>
      <c r="E181" s="105">
        <v>1</v>
      </c>
      <c r="F181" s="107"/>
      <c r="G181" s="106" t="s">
        <v>123</v>
      </c>
      <c r="H181" s="167">
        <v>148</v>
      </c>
      <c r="I181" s="109">
        <f>SUM(I182:I184)</f>
        <v>0</v>
      </c>
      <c r="J181" s="150">
        <f>SUM(J182:J184)</f>
        <v>0</v>
      </c>
      <c r="K181" s="110">
        <f>SUM(K182:K184)</f>
        <v>0</v>
      </c>
      <c r="L181" s="109">
        <f>SUM(L182:L184)</f>
        <v>0</v>
      </c>
    </row>
    <row r="182" spans="1:12" ht="15" customHeight="1">
      <c r="A182" s="99">
        <v>3</v>
      </c>
      <c r="B182" s="97">
        <v>1</v>
      </c>
      <c r="C182" s="97">
        <v>1</v>
      </c>
      <c r="D182" s="97">
        <v>2</v>
      </c>
      <c r="E182" s="97">
        <v>1</v>
      </c>
      <c r="F182" s="100">
        <v>1</v>
      </c>
      <c r="G182" s="98" t="s">
        <v>124</v>
      </c>
      <c r="H182" s="201">
        <v>149</v>
      </c>
      <c r="I182" s="157">
        <v>0</v>
      </c>
      <c r="J182" s="112">
        <v>0</v>
      </c>
      <c r="K182" s="112">
        <v>0</v>
      </c>
      <c r="L182" s="177">
        <v>0</v>
      </c>
    </row>
    <row r="183" spans="1:12" ht="16.5" customHeight="1">
      <c r="A183" s="104">
        <v>3</v>
      </c>
      <c r="B183" s="105">
        <v>1</v>
      </c>
      <c r="C183" s="105">
        <v>1</v>
      </c>
      <c r="D183" s="105">
        <v>2</v>
      </c>
      <c r="E183" s="105">
        <v>1</v>
      </c>
      <c r="F183" s="107">
        <v>2</v>
      </c>
      <c r="G183" s="106" t="s">
        <v>125</v>
      </c>
      <c r="H183" s="167">
        <v>150</v>
      </c>
      <c r="I183" s="152">
        <v>0</v>
      </c>
      <c r="J183" s="114">
        <v>0</v>
      </c>
      <c r="K183" s="114">
        <v>0</v>
      </c>
      <c r="L183" s="114">
        <v>0</v>
      </c>
    </row>
    <row r="184" spans="1:12" ht="16.5" customHeight="1">
      <c r="A184" s="99">
        <v>3</v>
      </c>
      <c r="B184" s="97">
        <v>1</v>
      </c>
      <c r="C184" s="97">
        <v>1</v>
      </c>
      <c r="D184" s="97">
        <v>2</v>
      </c>
      <c r="E184" s="97">
        <v>1</v>
      </c>
      <c r="F184" s="100">
        <v>3</v>
      </c>
      <c r="G184" s="98" t="s">
        <v>126</v>
      </c>
      <c r="H184" s="201">
        <v>151</v>
      </c>
      <c r="I184" s="157">
        <v>0</v>
      </c>
      <c r="J184" s="112">
        <v>0</v>
      </c>
      <c r="K184" s="112">
        <v>0</v>
      </c>
      <c r="L184" s="177">
        <v>0</v>
      </c>
    </row>
    <row r="185" spans="1:12" ht="15.75" customHeight="1">
      <c r="A185" s="104">
        <v>3</v>
      </c>
      <c r="B185" s="105">
        <v>1</v>
      </c>
      <c r="C185" s="105">
        <v>1</v>
      </c>
      <c r="D185" s="105">
        <v>3</v>
      </c>
      <c r="E185" s="105"/>
      <c r="F185" s="107"/>
      <c r="G185" s="106" t="s">
        <v>127</v>
      </c>
      <c r="H185" s="167">
        <v>152</v>
      </c>
      <c r="I185" s="109">
        <f>I186</f>
        <v>0</v>
      </c>
      <c r="J185" s="150">
        <f>J186</f>
        <v>0</v>
      </c>
      <c r="K185" s="110">
        <f>K186</f>
        <v>0</v>
      </c>
      <c r="L185" s="109">
        <f>L186</f>
        <v>0</v>
      </c>
    </row>
    <row r="186" spans="1:12" ht="15.75" customHeight="1">
      <c r="A186" s="104">
        <v>3</v>
      </c>
      <c r="B186" s="105">
        <v>1</v>
      </c>
      <c r="C186" s="105">
        <v>1</v>
      </c>
      <c r="D186" s="105">
        <v>3</v>
      </c>
      <c r="E186" s="105">
        <v>1</v>
      </c>
      <c r="F186" s="107"/>
      <c r="G186" s="106" t="s">
        <v>127</v>
      </c>
      <c r="H186" s="201">
        <v>153</v>
      </c>
      <c r="I186" s="109">
        <f>SUM(I187:I188)</f>
        <v>0</v>
      </c>
      <c r="J186" s="150">
        <f>SUM(J187:J188)</f>
        <v>0</v>
      </c>
      <c r="K186" s="110">
        <f>SUM(K187:K188)</f>
        <v>0</v>
      </c>
      <c r="L186" s="109">
        <f>SUM(L187:L188)</f>
        <v>0</v>
      </c>
    </row>
    <row r="187" spans="1:12" ht="15" customHeight="1">
      <c r="A187" s="104">
        <v>3</v>
      </c>
      <c r="B187" s="105">
        <v>1</v>
      </c>
      <c r="C187" s="105">
        <v>1</v>
      </c>
      <c r="D187" s="105">
        <v>3</v>
      </c>
      <c r="E187" s="105">
        <v>1</v>
      </c>
      <c r="F187" s="107">
        <v>1</v>
      </c>
      <c r="G187" s="106" t="s">
        <v>128</v>
      </c>
      <c r="H187" s="167">
        <v>154</v>
      </c>
      <c r="I187" s="152">
        <v>0</v>
      </c>
      <c r="J187" s="114">
        <v>0</v>
      </c>
      <c r="K187" s="114">
        <v>0</v>
      </c>
      <c r="L187" s="177">
        <v>0</v>
      </c>
    </row>
    <row r="188" spans="1:12" ht="15.75" customHeight="1">
      <c r="A188" s="104">
        <v>3</v>
      </c>
      <c r="B188" s="105">
        <v>1</v>
      </c>
      <c r="C188" s="105">
        <v>1</v>
      </c>
      <c r="D188" s="105">
        <v>3</v>
      </c>
      <c r="E188" s="105">
        <v>1</v>
      </c>
      <c r="F188" s="107">
        <v>2</v>
      </c>
      <c r="G188" s="106" t="s">
        <v>129</v>
      </c>
      <c r="H188" s="201">
        <v>155</v>
      </c>
      <c r="I188" s="157">
        <v>0</v>
      </c>
      <c r="J188" s="114">
        <v>0</v>
      </c>
      <c r="K188" s="114">
        <v>0</v>
      </c>
      <c r="L188" s="114">
        <v>0</v>
      </c>
    </row>
    <row r="189" spans="1:12" ht="15" customHeight="1">
      <c r="A189" s="121">
        <v>3</v>
      </c>
      <c r="B189" s="122">
        <v>1</v>
      </c>
      <c r="C189" s="122">
        <v>1</v>
      </c>
      <c r="D189" s="122">
        <v>4</v>
      </c>
      <c r="E189" s="122"/>
      <c r="F189" s="124"/>
      <c r="G189" s="123" t="s">
        <v>130</v>
      </c>
      <c r="H189" s="167">
        <v>156</v>
      </c>
      <c r="I189" s="109">
        <f>I190</f>
        <v>0</v>
      </c>
      <c r="J189" s="154">
        <f>J190</f>
        <v>0</v>
      </c>
      <c r="K189" s="155">
        <f>K190</f>
        <v>0</v>
      </c>
      <c r="L189" s="119">
        <f>L190</f>
        <v>0</v>
      </c>
    </row>
    <row r="190" spans="1:12" ht="16.5" customHeight="1">
      <c r="A190" s="104">
        <v>3</v>
      </c>
      <c r="B190" s="105">
        <v>1</v>
      </c>
      <c r="C190" s="105">
        <v>1</v>
      </c>
      <c r="D190" s="105">
        <v>4</v>
      </c>
      <c r="E190" s="105">
        <v>1</v>
      </c>
      <c r="F190" s="107"/>
      <c r="G190" s="106" t="s">
        <v>130</v>
      </c>
      <c r="H190" s="201">
        <v>157</v>
      </c>
      <c r="I190" s="147">
        <f>SUM(I191:I193)</f>
        <v>0</v>
      </c>
      <c r="J190" s="150">
        <f>SUM(J191:J193)</f>
        <v>0</v>
      </c>
      <c r="K190" s="110">
        <f>SUM(K191:K193)</f>
        <v>0</v>
      </c>
      <c r="L190" s="109">
        <f>SUM(L191:L193)</f>
        <v>0</v>
      </c>
    </row>
    <row r="191" spans="1:12" ht="15.75" customHeight="1">
      <c r="A191" s="104">
        <v>3</v>
      </c>
      <c r="B191" s="105">
        <v>1</v>
      </c>
      <c r="C191" s="105">
        <v>1</v>
      </c>
      <c r="D191" s="105">
        <v>4</v>
      </c>
      <c r="E191" s="105">
        <v>1</v>
      </c>
      <c r="F191" s="107">
        <v>1</v>
      </c>
      <c r="G191" s="106" t="s">
        <v>131</v>
      </c>
      <c r="H191" s="167">
        <v>158</v>
      </c>
      <c r="I191" s="152">
        <v>0</v>
      </c>
      <c r="J191" s="114">
        <v>0</v>
      </c>
      <c r="K191" s="114">
        <v>0</v>
      </c>
      <c r="L191" s="177">
        <v>0</v>
      </c>
    </row>
    <row r="192" spans="1:12" ht="15.75" customHeight="1">
      <c r="A192" s="99">
        <v>3</v>
      </c>
      <c r="B192" s="97">
        <v>1</v>
      </c>
      <c r="C192" s="97">
        <v>1</v>
      </c>
      <c r="D192" s="97">
        <v>4</v>
      </c>
      <c r="E192" s="97">
        <v>1</v>
      </c>
      <c r="F192" s="100">
        <v>2</v>
      </c>
      <c r="G192" s="98" t="s">
        <v>132</v>
      </c>
      <c r="H192" s="201">
        <v>159</v>
      </c>
      <c r="I192" s="157">
        <v>0</v>
      </c>
      <c r="J192" s="112">
        <v>0</v>
      </c>
      <c r="K192" s="112">
        <v>0</v>
      </c>
      <c r="L192" s="114">
        <v>0</v>
      </c>
    </row>
    <row r="193" spans="1:12" ht="15.75" customHeight="1">
      <c r="A193" s="104">
        <v>3</v>
      </c>
      <c r="B193" s="140">
        <v>1</v>
      </c>
      <c r="C193" s="140">
        <v>1</v>
      </c>
      <c r="D193" s="140">
        <v>4</v>
      </c>
      <c r="E193" s="140">
        <v>1</v>
      </c>
      <c r="F193" s="141">
        <v>3</v>
      </c>
      <c r="G193" s="140" t="s">
        <v>133</v>
      </c>
      <c r="H193" s="167">
        <v>160</v>
      </c>
      <c r="I193" s="176">
        <v>0</v>
      </c>
      <c r="J193" s="177">
        <v>0</v>
      </c>
      <c r="K193" s="177">
        <v>0</v>
      </c>
      <c r="L193" s="177">
        <v>0</v>
      </c>
    </row>
    <row r="194" spans="1:12" ht="18.75" customHeight="1">
      <c r="A194" s="104">
        <v>3</v>
      </c>
      <c r="B194" s="105">
        <v>1</v>
      </c>
      <c r="C194" s="105">
        <v>1</v>
      </c>
      <c r="D194" s="105">
        <v>5</v>
      </c>
      <c r="E194" s="105"/>
      <c r="F194" s="107"/>
      <c r="G194" s="106" t="s">
        <v>134</v>
      </c>
      <c r="H194" s="201">
        <v>161</v>
      </c>
      <c r="I194" s="109">
        <f aca="true" t="shared" si="18" ref="I194:L195">I195</f>
        <v>0</v>
      </c>
      <c r="J194" s="150">
        <f t="shared" si="18"/>
        <v>0</v>
      </c>
      <c r="K194" s="110">
        <f t="shared" si="18"/>
        <v>0</v>
      </c>
      <c r="L194" s="109">
        <f t="shared" si="18"/>
        <v>0</v>
      </c>
    </row>
    <row r="195" spans="1:12" ht="17.25" customHeight="1">
      <c r="A195" s="121">
        <v>3</v>
      </c>
      <c r="B195" s="122">
        <v>1</v>
      </c>
      <c r="C195" s="122">
        <v>1</v>
      </c>
      <c r="D195" s="122">
        <v>5</v>
      </c>
      <c r="E195" s="122">
        <v>1</v>
      </c>
      <c r="F195" s="124"/>
      <c r="G195" s="123" t="s">
        <v>134</v>
      </c>
      <c r="H195" s="167">
        <v>162</v>
      </c>
      <c r="I195" s="110">
        <f t="shared" si="18"/>
        <v>0</v>
      </c>
      <c r="J195" s="110">
        <f t="shared" si="18"/>
        <v>0</v>
      </c>
      <c r="K195" s="110">
        <f t="shared" si="18"/>
        <v>0</v>
      </c>
      <c r="L195" s="110">
        <f t="shared" si="18"/>
        <v>0</v>
      </c>
    </row>
    <row r="196" spans="1:12" ht="16.5" customHeight="1">
      <c r="A196" s="104">
        <v>3</v>
      </c>
      <c r="B196" s="105">
        <v>1</v>
      </c>
      <c r="C196" s="105">
        <v>1</v>
      </c>
      <c r="D196" s="105">
        <v>5</v>
      </c>
      <c r="E196" s="105">
        <v>1</v>
      </c>
      <c r="F196" s="107">
        <v>1</v>
      </c>
      <c r="G196" s="106" t="s">
        <v>134</v>
      </c>
      <c r="H196" s="201">
        <v>163</v>
      </c>
      <c r="I196" s="112">
        <v>0</v>
      </c>
      <c r="J196" s="114">
        <v>0</v>
      </c>
      <c r="K196" s="114">
        <v>0</v>
      </c>
      <c r="L196" s="114">
        <v>0</v>
      </c>
    </row>
    <row r="197" spans="1:12" ht="29.25" customHeight="1">
      <c r="A197" s="121">
        <v>3</v>
      </c>
      <c r="B197" s="122">
        <v>1</v>
      </c>
      <c r="C197" s="122">
        <v>2</v>
      </c>
      <c r="D197" s="122"/>
      <c r="E197" s="122"/>
      <c r="F197" s="124"/>
      <c r="G197" s="189" t="s">
        <v>135</v>
      </c>
      <c r="H197" s="167">
        <v>164</v>
      </c>
      <c r="I197" s="109">
        <f aca="true" t="shared" si="19" ref="I197:L198">I198</f>
        <v>0</v>
      </c>
      <c r="J197" s="154">
        <f t="shared" si="19"/>
        <v>0</v>
      </c>
      <c r="K197" s="155">
        <f t="shared" si="19"/>
        <v>0</v>
      </c>
      <c r="L197" s="119">
        <f t="shared" si="19"/>
        <v>0</v>
      </c>
    </row>
    <row r="198" spans="1:12" ht="15.75" customHeight="1">
      <c r="A198" s="104">
        <v>3</v>
      </c>
      <c r="B198" s="105">
        <v>1</v>
      </c>
      <c r="C198" s="105">
        <v>2</v>
      </c>
      <c r="D198" s="105">
        <v>1</v>
      </c>
      <c r="E198" s="105"/>
      <c r="F198" s="107"/>
      <c r="G198" s="106" t="s">
        <v>136</v>
      </c>
      <c r="H198" s="201">
        <v>165</v>
      </c>
      <c r="I198" s="147">
        <f t="shared" si="19"/>
        <v>0</v>
      </c>
      <c r="J198" s="150">
        <f t="shared" si="19"/>
        <v>0</v>
      </c>
      <c r="K198" s="110">
        <f t="shared" si="19"/>
        <v>0</v>
      </c>
      <c r="L198" s="109">
        <f t="shared" si="19"/>
        <v>0</v>
      </c>
    </row>
    <row r="199" spans="1:12" ht="16.5" customHeight="1">
      <c r="A199" s="99">
        <v>3</v>
      </c>
      <c r="B199" s="97">
        <v>1</v>
      </c>
      <c r="C199" s="97">
        <v>2</v>
      </c>
      <c r="D199" s="97">
        <v>1</v>
      </c>
      <c r="E199" s="97">
        <v>1</v>
      </c>
      <c r="F199" s="100"/>
      <c r="G199" s="98" t="s">
        <v>136</v>
      </c>
      <c r="H199" s="167">
        <v>166</v>
      </c>
      <c r="I199" s="109">
        <f>SUM(I200:I204)</f>
        <v>0</v>
      </c>
      <c r="J199" s="148">
        <f>SUM(J200:J204)</f>
        <v>0</v>
      </c>
      <c r="K199" s="149">
        <f>SUM(K200:K204)</f>
        <v>0</v>
      </c>
      <c r="L199" s="147">
        <f>SUM(L200:L204)</f>
        <v>0</v>
      </c>
    </row>
    <row r="200" spans="1:12" ht="15.75" customHeight="1">
      <c r="A200" s="121">
        <v>3</v>
      </c>
      <c r="B200" s="140">
        <v>1</v>
      </c>
      <c r="C200" s="140">
        <v>2</v>
      </c>
      <c r="D200" s="140">
        <v>1</v>
      </c>
      <c r="E200" s="140">
        <v>1</v>
      </c>
      <c r="F200" s="141">
        <v>1</v>
      </c>
      <c r="G200" s="172" t="s">
        <v>137</v>
      </c>
      <c r="H200" s="201">
        <v>167</v>
      </c>
      <c r="I200" s="112">
        <v>0</v>
      </c>
      <c r="J200" s="114">
        <v>0</v>
      </c>
      <c r="K200" s="114">
        <v>0</v>
      </c>
      <c r="L200" s="177">
        <v>0</v>
      </c>
    </row>
    <row r="201" spans="1:12" ht="38.25" customHeight="1">
      <c r="A201" s="104">
        <v>3</v>
      </c>
      <c r="B201" s="105">
        <v>1</v>
      </c>
      <c r="C201" s="105">
        <v>2</v>
      </c>
      <c r="D201" s="105">
        <v>1</v>
      </c>
      <c r="E201" s="105">
        <v>1</v>
      </c>
      <c r="F201" s="107">
        <v>2</v>
      </c>
      <c r="G201" s="106" t="s">
        <v>138</v>
      </c>
      <c r="H201" s="167">
        <v>168</v>
      </c>
      <c r="I201" s="114">
        <v>0</v>
      </c>
      <c r="J201" s="114">
        <v>0</v>
      </c>
      <c r="K201" s="114">
        <v>0</v>
      </c>
      <c r="L201" s="114">
        <v>0</v>
      </c>
    </row>
    <row r="202" spans="1:12" ht="14.25" customHeight="1">
      <c r="A202" s="104">
        <v>3</v>
      </c>
      <c r="B202" s="105">
        <v>1</v>
      </c>
      <c r="C202" s="105">
        <v>2</v>
      </c>
      <c r="D202" s="104">
        <v>1</v>
      </c>
      <c r="E202" s="105">
        <v>1</v>
      </c>
      <c r="F202" s="107">
        <v>3</v>
      </c>
      <c r="G202" s="106" t="s">
        <v>139</v>
      </c>
      <c r="H202" s="201">
        <v>169</v>
      </c>
      <c r="I202" s="114">
        <v>0</v>
      </c>
      <c r="J202" s="114">
        <v>0</v>
      </c>
      <c r="K202" s="114">
        <v>0</v>
      </c>
      <c r="L202" s="114">
        <v>0</v>
      </c>
    </row>
    <row r="203" spans="1:12" ht="17.25" customHeight="1">
      <c r="A203" s="104">
        <v>3</v>
      </c>
      <c r="B203" s="105">
        <v>1</v>
      </c>
      <c r="C203" s="105">
        <v>2</v>
      </c>
      <c r="D203" s="104">
        <v>1</v>
      </c>
      <c r="E203" s="105">
        <v>1</v>
      </c>
      <c r="F203" s="107">
        <v>4</v>
      </c>
      <c r="G203" s="106" t="s">
        <v>140</v>
      </c>
      <c r="H203" s="167">
        <v>170</v>
      </c>
      <c r="I203" s="114">
        <v>0</v>
      </c>
      <c r="J203" s="114">
        <v>0</v>
      </c>
      <c r="K203" s="114">
        <v>0</v>
      </c>
      <c r="L203" s="114">
        <v>0</v>
      </c>
    </row>
    <row r="204" spans="1:12" ht="15" customHeight="1">
      <c r="A204" s="121">
        <v>3</v>
      </c>
      <c r="B204" s="140">
        <v>1</v>
      </c>
      <c r="C204" s="140">
        <v>2</v>
      </c>
      <c r="D204" s="139">
        <v>1</v>
      </c>
      <c r="E204" s="140">
        <v>1</v>
      </c>
      <c r="F204" s="141">
        <v>5</v>
      </c>
      <c r="G204" s="172" t="s">
        <v>141</v>
      </c>
      <c r="H204" s="201">
        <v>171</v>
      </c>
      <c r="I204" s="114">
        <v>0</v>
      </c>
      <c r="J204" s="114">
        <v>0</v>
      </c>
      <c r="K204" s="114">
        <v>0</v>
      </c>
      <c r="L204" s="177">
        <v>0</v>
      </c>
    </row>
    <row r="205" spans="1:12" ht="17.25" customHeight="1">
      <c r="A205" s="104">
        <v>3</v>
      </c>
      <c r="B205" s="105">
        <v>1</v>
      </c>
      <c r="C205" s="105">
        <v>3</v>
      </c>
      <c r="D205" s="104"/>
      <c r="E205" s="105"/>
      <c r="F205" s="107"/>
      <c r="G205" s="174" t="s">
        <v>142</v>
      </c>
      <c r="H205" s="167">
        <v>172</v>
      </c>
      <c r="I205" s="109">
        <f>SUM(I206+I210)</f>
        <v>0</v>
      </c>
      <c r="J205" s="150">
        <f>SUM(J206+J210)</f>
        <v>0</v>
      </c>
      <c r="K205" s="110">
        <f>SUM(K206+K210)</f>
        <v>0</v>
      </c>
      <c r="L205" s="109">
        <f>SUM(L206+L210)</f>
        <v>0</v>
      </c>
    </row>
    <row r="206" spans="1:12" ht="15" customHeight="1">
      <c r="A206" s="99">
        <v>3</v>
      </c>
      <c r="B206" s="97">
        <v>1</v>
      </c>
      <c r="C206" s="97">
        <v>3</v>
      </c>
      <c r="D206" s="99">
        <v>1</v>
      </c>
      <c r="E206" s="104"/>
      <c r="F206" s="100"/>
      <c r="G206" s="98" t="s">
        <v>143</v>
      </c>
      <c r="H206" s="201">
        <v>173</v>
      </c>
      <c r="I206" s="147">
        <f>I207</f>
        <v>0</v>
      </c>
      <c r="J206" s="148">
        <f>J207</f>
        <v>0</v>
      </c>
      <c r="K206" s="149">
        <f>K207</f>
        <v>0</v>
      </c>
      <c r="L206" s="147">
        <f>L207</f>
        <v>0</v>
      </c>
    </row>
    <row r="207" spans="1:12" ht="18.75" customHeight="1">
      <c r="A207" s="104">
        <v>3</v>
      </c>
      <c r="B207" s="105">
        <v>1</v>
      </c>
      <c r="C207" s="105">
        <v>3</v>
      </c>
      <c r="D207" s="104">
        <v>1</v>
      </c>
      <c r="E207" s="104">
        <v>1</v>
      </c>
      <c r="F207" s="107"/>
      <c r="G207" s="106" t="s">
        <v>143</v>
      </c>
      <c r="H207" s="167">
        <v>174</v>
      </c>
      <c r="I207" s="109">
        <f>I209</f>
        <v>0</v>
      </c>
      <c r="J207" s="150">
        <f>J209</f>
        <v>0</v>
      </c>
      <c r="K207" s="110">
        <f>K209</f>
        <v>0</v>
      </c>
      <c r="L207" s="109">
        <f>L209</f>
        <v>0</v>
      </c>
    </row>
    <row r="208" spans="1:12" ht="12" customHeight="1">
      <c r="A208" s="132">
        <v>1</v>
      </c>
      <c r="B208" s="134"/>
      <c r="C208" s="134"/>
      <c r="D208" s="134"/>
      <c r="E208" s="134"/>
      <c r="F208" s="133"/>
      <c r="G208" s="165">
        <v>2</v>
      </c>
      <c r="H208" s="131">
        <v>3</v>
      </c>
      <c r="I208" s="135">
        <v>4</v>
      </c>
      <c r="J208" s="165">
        <v>5</v>
      </c>
      <c r="K208" s="131">
        <v>6</v>
      </c>
      <c r="L208" s="135">
        <v>7</v>
      </c>
    </row>
    <row r="209" spans="1:12" ht="16.5" customHeight="1">
      <c r="A209" s="104">
        <v>3</v>
      </c>
      <c r="B209" s="106">
        <v>1</v>
      </c>
      <c r="C209" s="104">
        <v>3</v>
      </c>
      <c r="D209" s="105">
        <v>1</v>
      </c>
      <c r="E209" s="105">
        <v>1</v>
      </c>
      <c r="F209" s="107">
        <v>1</v>
      </c>
      <c r="G209" s="199" t="s">
        <v>143</v>
      </c>
      <c r="H209" s="158">
        <v>175</v>
      </c>
      <c r="I209" s="177">
        <v>0</v>
      </c>
      <c r="J209" s="177">
        <v>0</v>
      </c>
      <c r="K209" s="177">
        <v>0</v>
      </c>
      <c r="L209" s="177">
        <v>0</v>
      </c>
    </row>
    <row r="210" spans="1:12" ht="14.25" customHeight="1">
      <c r="A210" s="104">
        <v>3</v>
      </c>
      <c r="B210" s="106">
        <v>1</v>
      </c>
      <c r="C210" s="104">
        <v>3</v>
      </c>
      <c r="D210" s="105">
        <v>2</v>
      </c>
      <c r="E210" s="105"/>
      <c r="F210" s="107"/>
      <c r="G210" s="106" t="s">
        <v>144</v>
      </c>
      <c r="H210" s="158">
        <v>176</v>
      </c>
      <c r="I210" s="109">
        <f>I211</f>
        <v>0</v>
      </c>
      <c r="J210" s="150">
        <f>J211</f>
        <v>0</v>
      </c>
      <c r="K210" s="110">
        <f>K211</f>
        <v>0</v>
      </c>
      <c r="L210" s="109">
        <f>L211</f>
        <v>0</v>
      </c>
    </row>
    <row r="211" spans="1:12" ht="15.75" customHeight="1">
      <c r="A211" s="99">
        <v>3</v>
      </c>
      <c r="B211" s="98">
        <v>1</v>
      </c>
      <c r="C211" s="99">
        <v>3</v>
      </c>
      <c r="D211" s="97">
        <v>2</v>
      </c>
      <c r="E211" s="97">
        <v>1</v>
      </c>
      <c r="F211" s="100"/>
      <c r="G211" s="98" t="s">
        <v>144</v>
      </c>
      <c r="H211" s="158">
        <v>177</v>
      </c>
      <c r="I211" s="147">
        <f>SUM(I212:I215)</f>
        <v>0</v>
      </c>
      <c r="J211" s="148">
        <f>SUM(J212:J215)</f>
        <v>0</v>
      </c>
      <c r="K211" s="149">
        <f>SUM(K212:K215)</f>
        <v>0</v>
      </c>
      <c r="L211" s="147">
        <f>SUM(L212:L215)</f>
        <v>0</v>
      </c>
    </row>
    <row r="212" spans="1:12" ht="15" customHeight="1">
      <c r="A212" s="104">
        <v>3</v>
      </c>
      <c r="B212" s="106">
        <v>1</v>
      </c>
      <c r="C212" s="104">
        <v>3</v>
      </c>
      <c r="D212" s="105">
        <v>2</v>
      </c>
      <c r="E212" s="105">
        <v>1</v>
      </c>
      <c r="F212" s="107">
        <v>1</v>
      </c>
      <c r="G212" s="106" t="s">
        <v>145</v>
      </c>
      <c r="H212" s="158">
        <v>178</v>
      </c>
      <c r="I212" s="114">
        <v>0</v>
      </c>
      <c r="J212" s="114">
        <v>0</v>
      </c>
      <c r="K212" s="114">
        <v>0</v>
      </c>
      <c r="L212" s="177">
        <v>0</v>
      </c>
    </row>
    <row r="213" spans="1:12" ht="14.25" customHeight="1">
      <c r="A213" s="104">
        <v>3</v>
      </c>
      <c r="B213" s="106">
        <v>1</v>
      </c>
      <c r="C213" s="104">
        <v>3</v>
      </c>
      <c r="D213" s="105">
        <v>2</v>
      </c>
      <c r="E213" s="105">
        <v>1</v>
      </c>
      <c r="F213" s="107">
        <v>2</v>
      </c>
      <c r="G213" s="106" t="s">
        <v>146</v>
      </c>
      <c r="H213" s="158">
        <v>179</v>
      </c>
      <c r="I213" s="114">
        <v>0</v>
      </c>
      <c r="J213" s="114">
        <v>0</v>
      </c>
      <c r="K213" s="114">
        <v>0</v>
      </c>
      <c r="L213" s="114">
        <v>0</v>
      </c>
    </row>
    <row r="214" spans="1:12" ht="14.25" customHeight="1">
      <c r="A214" s="104">
        <v>3</v>
      </c>
      <c r="B214" s="106">
        <v>1</v>
      </c>
      <c r="C214" s="104">
        <v>3</v>
      </c>
      <c r="D214" s="105">
        <v>2</v>
      </c>
      <c r="E214" s="105">
        <v>1</v>
      </c>
      <c r="F214" s="107">
        <v>3</v>
      </c>
      <c r="G214" s="106" t="s">
        <v>147</v>
      </c>
      <c r="H214" s="158">
        <v>180</v>
      </c>
      <c r="I214" s="114">
        <v>0</v>
      </c>
      <c r="J214" s="114">
        <v>0</v>
      </c>
      <c r="K214" s="114">
        <v>0</v>
      </c>
      <c r="L214" s="114">
        <v>0</v>
      </c>
    </row>
    <row r="215" spans="1:12" ht="16.5" customHeight="1">
      <c r="A215" s="104">
        <v>3</v>
      </c>
      <c r="B215" s="106">
        <v>1</v>
      </c>
      <c r="C215" s="104">
        <v>3</v>
      </c>
      <c r="D215" s="105">
        <v>2</v>
      </c>
      <c r="E215" s="105">
        <v>1</v>
      </c>
      <c r="F215" s="107">
        <v>4</v>
      </c>
      <c r="G215" s="105" t="s">
        <v>148</v>
      </c>
      <c r="H215" s="158">
        <v>181</v>
      </c>
      <c r="I215" s="114">
        <v>0</v>
      </c>
      <c r="J215" s="114">
        <v>0</v>
      </c>
      <c r="K215" s="114">
        <v>0</v>
      </c>
      <c r="L215" s="114">
        <v>0</v>
      </c>
    </row>
    <row r="216" spans="1:12" ht="28.5" customHeight="1">
      <c r="A216" s="99">
        <v>3</v>
      </c>
      <c r="B216" s="97">
        <v>1</v>
      </c>
      <c r="C216" s="97">
        <v>4</v>
      </c>
      <c r="D216" s="97"/>
      <c r="E216" s="97"/>
      <c r="F216" s="100"/>
      <c r="G216" s="170" t="s">
        <v>149</v>
      </c>
      <c r="H216" s="158">
        <v>182</v>
      </c>
      <c r="I216" s="147">
        <f aca="true" t="shared" si="20" ref="I216:L218">I217</f>
        <v>0</v>
      </c>
      <c r="J216" s="148">
        <f t="shared" si="20"/>
        <v>0</v>
      </c>
      <c r="K216" s="149">
        <f t="shared" si="20"/>
        <v>0</v>
      </c>
      <c r="L216" s="149">
        <f t="shared" si="20"/>
        <v>0</v>
      </c>
    </row>
    <row r="217" spans="1:12" ht="27" customHeight="1">
      <c r="A217" s="121">
        <v>3</v>
      </c>
      <c r="B217" s="140">
        <v>1</v>
      </c>
      <c r="C217" s="140">
        <v>4</v>
      </c>
      <c r="D217" s="140">
        <v>1</v>
      </c>
      <c r="E217" s="140"/>
      <c r="F217" s="141"/>
      <c r="G217" s="172" t="s">
        <v>149</v>
      </c>
      <c r="H217" s="158">
        <v>183</v>
      </c>
      <c r="I217" s="126">
        <f t="shared" si="20"/>
        <v>0</v>
      </c>
      <c r="J217" s="127">
        <f t="shared" si="20"/>
        <v>0</v>
      </c>
      <c r="K217" s="128">
        <f t="shared" si="20"/>
        <v>0</v>
      </c>
      <c r="L217" s="128">
        <f t="shared" si="20"/>
        <v>0</v>
      </c>
    </row>
    <row r="218" spans="1:12" ht="27.75" customHeight="1">
      <c r="A218" s="104">
        <v>3</v>
      </c>
      <c r="B218" s="105">
        <v>1</v>
      </c>
      <c r="C218" s="105">
        <v>4</v>
      </c>
      <c r="D218" s="105">
        <v>1</v>
      </c>
      <c r="E218" s="105">
        <v>1</v>
      </c>
      <c r="F218" s="107"/>
      <c r="G218" s="106" t="s">
        <v>149</v>
      </c>
      <c r="H218" s="158">
        <v>184</v>
      </c>
      <c r="I218" s="109">
        <f t="shared" si="20"/>
        <v>0</v>
      </c>
      <c r="J218" s="150">
        <f t="shared" si="20"/>
        <v>0</v>
      </c>
      <c r="K218" s="110">
        <f t="shared" si="20"/>
        <v>0</v>
      </c>
      <c r="L218" s="110">
        <f t="shared" si="20"/>
        <v>0</v>
      </c>
    </row>
    <row r="219" spans="1:12" ht="27" customHeight="1">
      <c r="A219" s="111">
        <v>3</v>
      </c>
      <c r="B219" s="104">
        <v>1</v>
      </c>
      <c r="C219" s="105">
        <v>4</v>
      </c>
      <c r="D219" s="105">
        <v>1</v>
      </c>
      <c r="E219" s="105">
        <v>1</v>
      </c>
      <c r="F219" s="107">
        <v>1</v>
      </c>
      <c r="G219" s="106" t="s">
        <v>150</v>
      </c>
      <c r="H219" s="158">
        <v>185</v>
      </c>
      <c r="I219" s="177">
        <v>0</v>
      </c>
      <c r="J219" s="177">
        <v>0</v>
      </c>
      <c r="K219" s="177">
        <v>0</v>
      </c>
      <c r="L219" s="177">
        <v>0</v>
      </c>
    </row>
    <row r="220" spans="1:12" ht="26.25" customHeight="1">
      <c r="A220" s="111">
        <v>3</v>
      </c>
      <c r="B220" s="105">
        <v>1</v>
      </c>
      <c r="C220" s="105">
        <v>5</v>
      </c>
      <c r="D220" s="105"/>
      <c r="E220" s="105"/>
      <c r="F220" s="107"/>
      <c r="G220" s="174" t="s">
        <v>151</v>
      </c>
      <c r="H220" s="158">
        <v>186</v>
      </c>
      <c r="I220" s="208">
        <f aca="true" t="shared" si="21" ref="I220:L221">I221</f>
        <v>0</v>
      </c>
      <c r="J220" s="208">
        <f t="shared" si="21"/>
        <v>0</v>
      </c>
      <c r="K220" s="208">
        <f t="shared" si="21"/>
        <v>0</v>
      </c>
      <c r="L220" s="208">
        <f t="shared" si="21"/>
        <v>0</v>
      </c>
    </row>
    <row r="221" spans="1:12" ht="16.5" customHeight="1">
      <c r="A221" s="111">
        <v>3</v>
      </c>
      <c r="B221" s="105">
        <v>1</v>
      </c>
      <c r="C221" s="105">
        <v>5</v>
      </c>
      <c r="D221" s="105">
        <v>1</v>
      </c>
      <c r="E221" s="105"/>
      <c r="F221" s="107"/>
      <c r="G221" s="199" t="s">
        <v>151</v>
      </c>
      <c r="H221" s="158">
        <v>187</v>
      </c>
      <c r="I221" s="208">
        <f t="shared" si="21"/>
        <v>0</v>
      </c>
      <c r="J221" s="208">
        <f t="shared" si="21"/>
        <v>0</v>
      </c>
      <c r="K221" s="208">
        <f t="shared" si="21"/>
        <v>0</v>
      </c>
      <c r="L221" s="208">
        <f t="shared" si="21"/>
        <v>0</v>
      </c>
    </row>
    <row r="222" spans="1:12" ht="15" customHeight="1">
      <c r="A222" s="111">
        <v>3</v>
      </c>
      <c r="B222" s="105">
        <v>1</v>
      </c>
      <c r="C222" s="105">
        <v>5</v>
      </c>
      <c r="D222" s="105">
        <v>1</v>
      </c>
      <c r="E222" s="105">
        <v>1</v>
      </c>
      <c r="F222" s="107"/>
      <c r="G222" s="199" t="s">
        <v>151</v>
      </c>
      <c r="H222" s="158">
        <v>188</v>
      </c>
      <c r="I222" s="208">
        <f>SUM(I223:I225)</f>
        <v>0</v>
      </c>
      <c r="J222" s="208">
        <f>SUM(J223:J225)</f>
        <v>0</v>
      </c>
      <c r="K222" s="208">
        <f>SUM(K223:K225)</f>
        <v>0</v>
      </c>
      <c r="L222" s="208">
        <f>SUM(L223:L225)</f>
        <v>0</v>
      </c>
    </row>
    <row r="223" spans="1:12" ht="15" customHeight="1">
      <c r="A223" s="111">
        <v>3</v>
      </c>
      <c r="B223" s="105">
        <v>1</v>
      </c>
      <c r="C223" s="105">
        <v>5</v>
      </c>
      <c r="D223" s="105">
        <v>1</v>
      </c>
      <c r="E223" s="105">
        <v>1</v>
      </c>
      <c r="F223" s="107">
        <v>1</v>
      </c>
      <c r="G223" s="199" t="s">
        <v>152</v>
      </c>
      <c r="H223" s="158">
        <v>189</v>
      </c>
      <c r="I223" s="114">
        <v>0</v>
      </c>
      <c r="J223" s="114">
        <v>0</v>
      </c>
      <c r="K223" s="114">
        <v>0</v>
      </c>
      <c r="L223" s="114">
        <v>0</v>
      </c>
    </row>
    <row r="224" spans="1:12" ht="15.75" customHeight="1">
      <c r="A224" s="111">
        <v>3</v>
      </c>
      <c r="B224" s="105">
        <v>1</v>
      </c>
      <c r="C224" s="105">
        <v>5</v>
      </c>
      <c r="D224" s="105">
        <v>1</v>
      </c>
      <c r="E224" s="105">
        <v>1</v>
      </c>
      <c r="F224" s="107">
        <v>2</v>
      </c>
      <c r="G224" s="199" t="s">
        <v>153</v>
      </c>
      <c r="H224" s="158">
        <v>190</v>
      </c>
      <c r="I224" s="114">
        <v>0</v>
      </c>
      <c r="J224" s="114">
        <v>0</v>
      </c>
      <c r="K224" s="114">
        <v>0</v>
      </c>
      <c r="L224" s="114">
        <v>0</v>
      </c>
    </row>
    <row r="225" spans="1:12" ht="17.25" customHeight="1">
      <c r="A225" s="111">
        <v>3</v>
      </c>
      <c r="B225" s="105">
        <v>1</v>
      </c>
      <c r="C225" s="105">
        <v>5</v>
      </c>
      <c r="D225" s="105">
        <v>1</v>
      </c>
      <c r="E225" s="105">
        <v>1</v>
      </c>
      <c r="F225" s="107">
        <v>3</v>
      </c>
      <c r="G225" s="199" t="s">
        <v>154</v>
      </c>
      <c r="H225" s="158">
        <v>191</v>
      </c>
      <c r="I225" s="114">
        <v>0</v>
      </c>
      <c r="J225" s="114">
        <v>0</v>
      </c>
      <c r="K225" s="114">
        <v>0</v>
      </c>
      <c r="L225" s="114">
        <v>0</v>
      </c>
    </row>
    <row r="226" spans="1:12" ht="27.75" customHeight="1">
      <c r="A226" s="89">
        <v>3</v>
      </c>
      <c r="B226" s="90">
        <v>2</v>
      </c>
      <c r="C226" s="90"/>
      <c r="D226" s="90"/>
      <c r="E226" s="90"/>
      <c r="F226" s="92"/>
      <c r="G226" s="91" t="s">
        <v>155</v>
      </c>
      <c r="H226" s="158">
        <v>192</v>
      </c>
      <c r="I226" s="109">
        <f>SUM(I227+I257)</f>
        <v>0</v>
      </c>
      <c r="J226" s="150">
        <f>SUM(J227+J257)</f>
        <v>0</v>
      </c>
      <c r="K226" s="110">
        <f>SUM(K227+K257)</f>
        <v>0</v>
      </c>
      <c r="L226" s="110">
        <f>SUM(L227+L257)</f>
        <v>0</v>
      </c>
    </row>
    <row r="227" spans="1:12" ht="13.5" customHeight="1">
      <c r="A227" s="121">
        <v>3</v>
      </c>
      <c r="B227" s="139">
        <v>2</v>
      </c>
      <c r="C227" s="140">
        <v>1</v>
      </c>
      <c r="D227" s="140"/>
      <c r="E227" s="140"/>
      <c r="F227" s="141"/>
      <c r="G227" s="184" t="s">
        <v>156</v>
      </c>
      <c r="H227" s="158">
        <v>193</v>
      </c>
      <c r="I227" s="126">
        <f>SUM(I228+I234+I238+I242+I246+I250+I253)</f>
        <v>0</v>
      </c>
      <c r="J227" s="127">
        <f>SUM(J228+J234+J238+J242+J246+J250+J253)</f>
        <v>0</v>
      </c>
      <c r="K227" s="128">
        <f>SUM(K228+K234+K238+K242+K246+K250+K253)</f>
        <v>0</v>
      </c>
      <c r="L227" s="128">
        <f>SUM(L228+L234+L238+L242+L246+L250+L253)</f>
        <v>0</v>
      </c>
    </row>
    <row r="228" spans="1:12" ht="27" customHeight="1">
      <c r="A228" s="104">
        <v>3</v>
      </c>
      <c r="B228" s="105">
        <v>2</v>
      </c>
      <c r="C228" s="105">
        <v>1</v>
      </c>
      <c r="D228" s="105">
        <v>1</v>
      </c>
      <c r="E228" s="105"/>
      <c r="F228" s="107"/>
      <c r="G228" s="106" t="s">
        <v>157</v>
      </c>
      <c r="H228" s="158">
        <v>194</v>
      </c>
      <c r="I228" s="109">
        <f>I229</f>
        <v>0</v>
      </c>
      <c r="J228" s="150">
        <f>J229</f>
        <v>0</v>
      </c>
      <c r="K228" s="110">
        <f>K229</f>
        <v>0</v>
      </c>
      <c r="L228" s="110">
        <f>L229</f>
        <v>0</v>
      </c>
    </row>
    <row r="229" spans="1:12" ht="27" customHeight="1">
      <c r="A229" s="104">
        <v>3</v>
      </c>
      <c r="B229" s="104">
        <v>2</v>
      </c>
      <c r="C229" s="105">
        <v>1</v>
      </c>
      <c r="D229" s="105">
        <v>1</v>
      </c>
      <c r="E229" s="105">
        <v>1</v>
      </c>
      <c r="F229" s="107"/>
      <c r="G229" s="106" t="s">
        <v>157</v>
      </c>
      <c r="H229" s="158">
        <v>195</v>
      </c>
      <c r="I229" s="109">
        <f>SUM(I230:I233)</f>
        <v>0</v>
      </c>
      <c r="J229" s="150">
        <f>SUM(J230:J233)</f>
        <v>0</v>
      </c>
      <c r="K229" s="110">
        <f>SUM(K230:K233)</f>
        <v>0</v>
      </c>
      <c r="L229" s="110">
        <f>SUM(L230:L233)</f>
        <v>0</v>
      </c>
    </row>
    <row r="230" spans="1:12" ht="14.25" customHeight="1">
      <c r="A230" s="121">
        <v>3</v>
      </c>
      <c r="B230" s="121">
        <v>2</v>
      </c>
      <c r="C230" s="140">
        <v>1</v>
      </c>
      <c r="D230" s="140">
        <v>1</v>
      </c>
      <c r="E230" s="140">
        <v>1</v>
      </c>
      <c r="F230" s="141">
        <v>1</v>
      </c>
      <c r="G230" s="172" t="s">
        <v>158</v>
      </c>
      <c r="H230" s="158">
        <v>196</v>
      </c>
      <c r="I230" s="114">
        <v>0</v>
      </c>
      <c r="J230" s="114">
        <v>0</v>
      </c>
      <c r="K230" s="114">
        <v>0</v>
      </c>
      <c r="L230" s="177">
        <v>0</v>
      </c>
    </row>
    <row r="231" spans="1:12" ht="15" customHeight="1">
      <c r="A231" s="104">
        <v>3</v>
      </c>
      <c r="B231" s="105">
        <v>2</v>
      </c>
      <c r="C231" s="105">
        <v>1</v>
      </c>
      <c r="D231" s="105">
        <v>1</v>
      </c>
      <c r="E231" s="105">
        <v>1</v>
      </c>
      <c r="F231" s="107">
        <v>2</v>
      </c>
      <c r="G231" s="106" t="s">
        <v>159</v>
      </c>
      <c r="H231" s="158">
        <v>197</v>
      </c>
      <c r="I231" s="114">
        <v>0</v>
      </c>
      <c r="J231" s="114">
        <v>0</v>
      </c>
      <c r="K231" s="114">
        <v>0</v>
      </c>
      <c r="L231" s="114">
        <v>0</v>
      </c>
    </row>
    <row r="232" spans="1:12" ht="14.25" customHeight="1">
      <c r="A232" s="121">
        <v>3</v>
      </c>
      <c r="B232" s="139">
        <v>2</v>
      </c>
      <c r="C232" s="140">
        <v>1</v>
      </c>
      <c r="D232" s="140">
        <v>1</v>
      </c>
      <c r="E232" s="140">
        <v>1</v>
      </c>
      <c r="F232" s="141">
        <v>3</v>
      </c>
      <c r="G232" s="172" t="s">
        <v>160</v>
      </c>
      <c r="H232" s="158">
        <v>198</v>
      </c>
      <c r="I232" s="114">
        <v>0</v>
      </c>
      <c r="J232" s="114">
        <v>0</v>
      </c>
      <c r="K232" s="114">
        <v>0</v>
      </c>
      <c r="L232" s="113">
        <v>0</v>
      </c>
    </row>
    <row r="233" spans="1:12" ht="14.25" customHeight="1">
      <c r="A233" s="121">
        <v>3</v>
      </c>
      <c r="B233" s="139">
        <v>2</v>
      </c>
      <c r="C233" s="140">
        <v>1</v>
      </c>
      <c r="D233" s="140">
        <v>1</v>
      </c>
      <c r="E233" s="140">
        <v>1</v>
      </c>
      <c r="F233" s="141">
        <v>4</v>
      </c>
      <c r="G233" s="172" t="s">
        <v>161</v>
      </c>
      <c r="H233" s="158">
        <v>199</v>
      </c>
      <c r="I233" s="114">
        <v>0</v>
      </c>
      <c r="J233" s="113">
        <v>0</v>
      </c>
      <c r="K233" s="114">
        <v>0</v>
      </c>
      <c r="L233" s="177">
        <v>0</v>
      </c>
    </row>
    <row r="234" spans="1:12" ht="27" customHeight="1">
      <c r="A234" s="104">
        <v>3</v>
      </c>
      <c r="B234" s="105">
        <v>2</v>
      </c>
      <c r="C234" s="105">
        <v>1</v>
      </c>
      <c r="D234" s="105">
        <v>2</v>
      </c>
      <c r="E234" s="105"/>
      <c r="F234" s="107"/>
      <c r="G234" s="106" t="s">
        <v>162</v>
      </c>
      <c r="H234" s="158">
        <v>200</v>
      </c>
      <c r="I234" s="109">
        <f>I235</f>
        <v>0</v>
      </c>
      <c r="J234" s="150">
        <f>J235</f>
        <v>0</v>
      </c>
      <c r="K234" s="110">
        <f>K235</f>
        <v>0</v>
      </c>
      <c r="L234" s="110">
        <f>L235</f>
        <v>0</v>
      </c>
    </row>
    <row r="235" spans="1:12" ht="27" customHeight="1">
      <c r="A235" s="104">
        <v>3</v>
      </c>
      <c r="B235" s="105">
        <v>2</v>
      </c>
      <c r="C235" s="105">
        <v>1</v>
      </c>
      <c r="D235" s="105">
        <v>2</v>
      </c>
      <c r="E235" s="105">
        <v>1</v>
      </c>
      <c r="F235" s="107"/>
      <c r="G235" s="106" t="s">
        <v>162</v>
      </c>
      <c r="H235" s="158">
        <v>201</v>
      </c>
      <c r="I235" s="109">
        <f>SUM(I236:I237)</f>
        <v>0</v>
      </c>
      <c r="J235" s="150">
        <f>SUM(J236:J237)</f>
        <v>0</v>
      </c>
      <c r="K235" s="110">
        <f>SUM(K236:K237)</f>
        <v>0</v>
      </c>
      <c r="L235" s="110">
        <f>SUM(L236:L237)</f>
        <v>0</v>
      </c>
    </row>
    <row r="236" spans="1:12" ht="14.25" customHeight="1">
      <c r="A236" s="121">
        <v>3</v>
      </c>
      <c r="B236" s="139">
        <v>2</v>
      </c>
      <c r="C236" s="140">
        <v>1</v>
      </c>
      <c r="D236" s="140">
        <v>2</v>
      </c>
      <c r="E236" s="140">
        <v>1</v>
      </c>
      <c r="F236" s="141">
        <v>1</v>
      </c>
      <c r="G236" s="172" t="s">
        <v>163</v>
      </c>
      <c r="H236" s="158">
        <v>202</v>
      </c>
      <c r="I236" s="114">
        <v>0</v>
      </c>
      <c r="J236" s="114">
        <v>0</v>
      </c>
      <c r="K236" s="114">
        <v>0</v>
      </c>
      <c r="L236" s="114">
        <v>0</v>
      </c>
    </row>
    <row r="237" spans="1:12" ht="13.5" customHeight="1">
      <c r="A237" s="104">
        <v>3</v>
      </c>
      <c r="B237" s="105">
        <v>2</v>
      </c>
      <c r="C237" s="105">
        <v>1</v>
      </c>
      <c r="D237" s="105">
        <v>2</v>
      </c>
      <c r="E237" s="105">
        <v>1</v>
      </c>
      <c r="F237" s="107">
        <v>2</v>
      </c>
      <c r="G237" s="106" t="s">
        <v>164</v>
      </c>
      <c r="H237" s="158">
        <v>203</v>
      </c>
      <c r="I237" s="114">
        <v>0</v>
      </c>
      <c r="J237" s="114">
        <v>0</v>
      </c>
      <c r="K237" s="114">
        <v>0</v>
      </c>
      <c r="L237" s="114">
        <v>0</v>
      </c>
    </row>
    <row r="238" spans="1:12" ht="14.25" customHeight="1">
      <c r="A238" s="99">
        <v>3</v>
      </c>
      <c r="B238" s="97">
        <v>2</v>
      </c>
      <c r="C238" s="97">
        <v>1</v>
      </c>
      <c r="D238" s="97">
        <v>3</v>
      </c>
      <c r="E238" s="97"/>
      <c r="F238" s="100"/>
      <c r="G238" s="98" t="s">
        <v>165</v>
      </c>
      <c r="H238" s="158">
        <v>204</v>
      </c>
      <c r="I238" s="147">
        <f>I239</f>
        <v>0</v>
      </c>
      <c r="J238" s="148">
        <f>J239</f>
        <v>0</v>
      </c>
      <c r="K238" s="149">
        <f>K239</f>
        <v>0</v>
      </c>
      <c r="L238" s="149">
        <f>L239</f>
        <v>0</v>
      </c>
    </row>
    <row r="239" spans="1:12" ht="15" customHeight="1">
      <c r="A239" s="104">
        <v>3</v>
      </c>
      <c r="B239" s="105">
        <v>2</v>
      </c>
      <c r="C239" s="105">
        <v>1</v>
      </c>
      <c r="D239" s="105">
        <v>3</v>
      </c>
      <c r="E239" s="105">
        <v>1</v>
      </c>
      <c r="F239" s="107"/>
      <c r="G239" s="106" t="s">
        <v>165</v>
      </c>
      <c r="H239" s="158">
        <v>205</v>
      </c>
      <c r="I239" s="109">
        <f>I240+I241</f>
        <v>0</v>
      </c>
      <c r="J239" s="109">
        <f>J240+J241</f>
        <v>0</v>
      </c>
      <c r="K239" s="109">
        <f>K240+K241</f>
        <v>0</v>
      </c>
      <c r="L239" s="109">
        <f>L240+L241</f>
        <v>0</v>
      </c>
    </row>
    <row r="240" spans="1:12" ht="15" customHeight="1">
      <c r="A240" s="104">
        <v>3</v>
      </c>
      <c r="B240" s="105">
        <v>2</v>
      </c>
      <c r="C240" s="105">
        <v>1</v>
      </c>
      <c r="D240" s="105">
        <v>3</v>
      </c>
      <c r="E240" s="105">
        <v>1</v>
      </c>
      <c r="F240" s="107">
        <v>1</v>
      </c>
      <c r="G240" s="106" t="s">
        <v>166</v>
      </c>
      <c r="H240" s="158">
        <v>206</v>
      </c>
      <c r="I240" s="114">
        <v>0</v>
      </c>
      <c r="J240" s="114">
        <v>0</v>
      </c>
      <c r="K240" s="114">
        <v>0</v>
      </c>
      <c r="L240" s="114">
        <v>0</v>
      </c>
    </row>
    <row r="241" spans="1:12" ht="13.5" customHeight="1">
      <c r="A241" s="104">
        <v>3</v>
      </c>
      <c r="B241" s="105">
        <v>2</v>
      </c>
      <c r="C241" s="105">
        <v>1</v>
      </c>
      <c r="D241" s="105">
        <v>3</v>
      </c>
      <c r="E241" s="105">
        <v>1</v>
      </c>
      <c r="F241" s="107">
        <v>2</v>
      </c>
      <c r="G241" s="106" t="s">
        <v>167</v>
      </c>
      <c r="H241" s="158">
        <v>207</v>
      </c>
      <c r="I241" s="177">
        <v>0</v>
      </c>
      <c r="J241" s="195">
        <v>0</v>
      </c>
      <c r="K241" s="177">
        <v>0</v>
      </c>
      <c r="L241" s="177">
        <v>0</v>
      </c>
    </row>
    <row r="242" spans="1:12" ht="13.5" customHeight="1">
      <c r="A242" s="104">
        <v>3</v>
      </c>
      <c r="B242" s="105">
        <v>2</v>
      </c>
      <c r="C242" s="105">
        <v>1</v>
      </c>
      <c r="D242" s="105">
        <v>4</v>
      </c>
      <c r="E242" s="105"/>
      <c r="F242" s="107"/>
      <c r="G242" s="106" t="s">
        <v>168</v>
      </c>
      <c r="H242" s="158">
        <v>208</v>
      </c>
      <c r="I242" s="109">
        <f>I243</f>
        <v>0</v>
      </c>
      <c r="J242" s="110">
        <f>J243</f>
        <v>0</v>
      </c>
      <c r="K242" s="109">
        <f>K243</f>
        <v>0</v>
      </c>
      <c r="L242" s="110">
        <f>L243</f>
        <v>0</v>
      </c>
    </row>
    <row r="243" spans="1:12" ht="12.75" customHeight="1">
      <c r="A243" s="99">
        <v>3</v>
      </c>
      <c r="B243" s="97">
        <v>2</v>
      </c>
      <c r="C243" s="97">
        <v>1</v>
      </c>
      <c r="D243" s="97">
        <v>4</v>
      </c>
      <c r="E243" s="97">
        <v>1</v>
      </c>
      <c r="F243" s="100"/>
      <c r="G243" s="98" t="s">
        <v>168</v>
      </c>
      <c r="H243" s="158">
        <v>209</v>
      </c>
      <c r="I243" s="147">
        <f>SUM(I244:I245)</f>
        <v>0</v>
      </c>
      <c r="J243" s="148">
        <f>SUM(J244:J245)</f>
        <v>0</v>
      </c>
      <c r="K243" s="149">
        <f>SUM(K244:K245)</f>
        <v>0</v>
      </c>
      <c r="L243" s="149">
        <f>SUM(L244:L245)</f>
        <v>0</v>
      </c>
    </row>
    <row r="244" spans="1:12" ht="14.25" customHeight="1">
      <c r="A244" s="104">
        <v>3</v>
      </c>
      <c r="B244" s="105">
        <v>2</v>
      </c>
      <c r="C244" s="105">
        <v>1</v>
      </c>
      <c r="D244" s="105">
        <v>4</v>
      </c>
      <c r="E244" s="105">
        <v>1</v>
      </c>
      <c r="F244" s="107">
        <v>1</v>
      </c>
      <c r="G244" s="106" t="s">
        <v>166</v>
      </c>
      <c r="H244" s="158">
        <v>210</v>
      </c>
      <c r="I244" s="114">
        <v>0</v>
      </c>
      <c r="J244" s="114">
        <v>0</v>
      </c>
      <c r="K244" s="114">
        <v>0</v>
      </c>
      <c r="L244" s="114">
        <v>0</v>
      </c>
    </row>
    <row r="245" spans="1:12" ht="13.5" customHeight="1">
      <c r="A245" s="104">
        <v>3</v>
      </c>
      <c r="B245" s="105">
        <v>2</v>
      </c>
      <c r="C245" s="105">
        <v>1</v>
      </c>
      <c r="D245" s="105">
        <v>4</v>
      </c>
      <c r="E245" s="105">
        <v>1</v>
      </c>
      <c r="F245" s="107">
        <v>2</v>
      </c>
      <c r="G245" s="106" t="s">
        <v>167</v>
      </c>
      <c r="H245" s="158">
        <v>211</v>
      </c>
      <c r="I245" s="114">
        <v>0</v>
      </c>
      <c r="J245" s="114">
        <v>0</v>
      </c>
      <c r="K245" s="114">
        <v>0</v>
      </c>
      <c r="L245" s="114">
        <v>0</v>
      </c>
    </row>
    <row r="246" spans="1:12" ht="25.5" customHeight="1">
      <c r="A246" s="104">
        <v>3</v>
      </c>
      <c r="B246" s="105">
        <v>2</v>
      </c>
      <c r="C246" s="105">
        <v>1</v>
      </c>
      <c r="D246" s="105">
        <v>5</v>
      </c>
      <c r="E246" s="105"/>
      <c r="F246" s="107"/>
      <c r="G246" s="106" t="s">
        <v>169</v>
      </c>
      <c r="H246" s="158">
        <v>212</v>
      </c>
      <c r="I246" s="109">
        <f>I248</f>
        <v>0</v>
      </c>
      <c r="J246" s="150">
        <f>J248</f>
        <v>0</v>
      </c>
      <c r="K246" s="110">
        <f>K248</f>
        <v>0</v>
      </c>
      <c r="L246" s="110">
        <f>L248</f>
        <v>0</v>
      </c>
    </row>
    <row r="247" spans="1:12" ht="12.75">
      <c r="A247" s="132">
        <v>1</v>
      </c>
      <c r="B247" s="134"/>
      <c r="C247" s="134"/>
      <c r="D247" s="134"/>
      <c r="E247" s="134"/>
      <c r="F247" s="133"/>
      <c r="G247" s="209">
        <v>2</v>
      </c>
      <c r="H247" s="131">
        <v>3</v>
      </c>
      <c r="I247" s="135">
        <v>4</v>
      </c>
      <c r="J247" s="165">
        <v>5</v>
      </c>
      <c r="K247" s="131">
        <v>6</v>
      </c>
      <c r="L247" s="131">
        <v>7</v>
      </c>
    </row>
    <row r="248" spans="1:12" ht="30.75" customHeight="1">
      <c r="A248" s="104">
        <v>3</v>
      </c>
      <c r="B248" s="105">
        <v>2</v>
      </c>
      <c r="C248" s="105">
        <v>1</v>
      </c>
      <c r="D248" s="105">
        <v>5</v>
      </c>
      <c r="E248" s="105">
        <v>1</v>
      </c>
      <c r="F248" s="107"/>
      <c r="G248" s="106" t="s">
        <v>169</v>
      </c>
      <c r="H248" s="158">
        <v>213</v>
      </c>
      <c r="I248" s="110">
        <f>I249</f>
        <v>0</v>
      </c>
      <c r="J248" s="150">
        <f>J249</f>
        <v>0</v>
      </c>
      <c r="K248" s="110">
        <f>K249</f>
        <v>0</v>
      </c>
      <c r="L248" s="110">
        <f>L249</f>
        <v>0</v>
      </c>
    </row>
    <row r="249" spans="1:12" ht="25.5" customHeight="1">
      <c r="A249" s="139">
        <v>3</v>
      </c>
      <c r="B249" s="140">
        <v>2</v>
      </c>
      <c r="C249" s="140">
        <v>1</v>
      </c>
      <c r="D249" s="140">
        <v>5</v>
      </c>
      <c r="E249" s="140">
        <v>1</v>
      </c>
      <c r="F249" s="141">
        <v>1</v>
      </c>
      <c r="G249" s="172" t="s">
        <v>169</v>
      </c>
      <c r="H249" s="158">
        <v>214</v>
      </c>
      <c r="I249" s="177">
        <v>0</v>
      </c>
      <c r="J249" s="177">
        <v>0</v>
      </c>
      <c r="K249" s="177">
        <v>0</v>
      </c>
      <c r="L249" s="177">
        <v>0</v>
      </c>
    </row>
    <row r="250" spans="1:12" ht="12.75">
      <c r="A250" s="104">
        <v>3</v>
      </c>
      <c r="B250" s="105">
        <v>2</v>
      </c>
      <c r="C250" s="105">
        <v>1</v>
      </c>
      <c r="D250" s="105">
        <v>6</v>
      </c>
      <c r="E250" s="105"/>
      <c r="F250" s="107"/>
      <c r="G250" s="106" t="s">
        <v>170</v>
      </c>
      <c r="H250" s="125">
        <v>215</v>
      </c>
      <c r="I250" s="109">
        <f aca="true" t="shared" si="22" ref="I250:L251">I251</f>
        <v>0</v>
      </c>
      <c r="J250" s="150">
        <f t="shared" si="22"/>
        <v>0</v>
      </c>
      <c r="K250" s="110">
        <f t="shared" si="22"/>
        <v>0</v>
      </c>
      <c r="L250" s="110">
        <f t="shared" si="22"/>
        <v>0</v>
      </c>
    </row>
    <row r="251" spans="1:12" ht="12.75">
      <c r="A251" s="104">
        <v>3</v>
      </c>
      <c r="B251" s="104">
        <v>2</v>
      </c>
      <c r="C251" s="105">
        <v>1</v>
      </c>
      <c r="D251" s="105">
        <v>6</v>
      </c>
      <c r="E251" s="105">
        <v>1</v>
      </c>
      <c r="F251" s="107"/>
      <c r="G251" s="106" t="s">
        <v>170</v>
      </c>
      <c r="H251" s="158">
        <v>216</v>
      </c>
      <c r="I251" s="109">
        <f t="shared" si="22"/>
        <v>0</v>
      </c>
      <c r="J251" s="150">
        <f t="shared" si="22"/>
        <v>0</v>
      </c>
      <c r="K251" s="110">
        <f t="shared" si="22"/>
        <v>0</v>
      </c>
      <c r="L251" s="110">
        <f t="shared" si="22"/>
        <v>0</v>
      </c>
    </row>
    <row r="252" spans="1:12" ht="15.75" customHeight="1">
      <c r="A252" s="99">
        <v>3</v>
      </c>
      <c r="B252" s="99">
        <v>2</v>
      </c>
      <c r="C252" s="105">
        <v>1</v>
      </c>
      <c r="D252" s="105">
        <v>6</v>
      </c>
      <c r="E252" s="105">
        <v>1</v>
      </c>
      <c r="F252" s="107">
        <v>1</v>
      </c>
      <c r="G252" s="106" t="s">
        <v>170</v>
      </c>
      <c r="H252" s="125">
        <v>217</v>
      </c>
      <c r="I252" s="177">
        <v>0</v>
      </c>
      <c r="J252" s="177">
        <v>0</v>
      </c>
      <c r="K252" s="177">
        <v>0</v>
      </c>
      <c r="L252" s="177">
        <v>0</v>
      </c>
    </row>
    <row r="253" spans="1:12" ht="13.5" customHeight="1">
      <c r="A253" s="104">
        <v>3</v>
      </c>
      <c r="B253" s="104">
        <v>2</v>
      </c>
      <c r="C253" s="105">
        <v>1</v>
      </c>
      <c r="D253" s="105">
        <v>7</v>
      </c>
      <c r="E253" s="105"/>
      <c r="F253" s="107"/>
      <c r="G253" s="106" t="s">
        <v>171</v>
      </c>
      <c r="H253" s="158">
        <v>218</v>
      </c>
      <c r="I253" s="109">
        <f>I254</f>
        <v>0</v>
      </c>
      <c r="J253" s="150">
        <f>J254</f>
        <v>0</v>
      </c>
      <c r="K253" s="110">
        <f>K254</f>
        <v>0</v>
      </c>
      <c r="L253" s="110">
        <f>L254</f>
        <v>0</v>
      </c>
    </row>
    <row r="254" spans="1:12" ht="12.75">
      <c r="A254" s="104">
        <v>3</v>
      </c>
      <c r="B254" s="105">
        <v>2</v>
      </c>
      <c r="C254" s="105">
        <v>1</v>
      </c>
      <c r="D254" s="105">
        <v>7</v>
      </c>
      <c r="E254" s="105">
        <v>1</v>
      </c>
      <c r="F254" s="107"/>
      <c r="G254" s="106" t="s">
        <v>171</v>
      </c>
      <c r="H254" s="125">
        <v>219</v>
      </c>
      <c r="I254" s="109">
        <f>I255+I256</f>
        <v>0</v>
      </c>
      <c r="J254" s="109">
        <f>J255+J256</f>
        <v>0</v>
      </c>
      <c r="K254" s="109">
        <f>K255+K256</f>
        <v>0</v>
      </c>
      <c r="L254" s="109">
        <f>L255+L256</f>
        <v>0</v>
      </c>
    </row>
    <row r="255" spans="1:12" ht="15" customHeight="1">
      <c r="A255" s="104">
        <v>3</v>
      </c>
      <c r="B255" s="105">
        <v>2</v>
      </c>
      <c r="C255" s="105">
        <v>1</v>
      </c>
      <c r="D255" s="105">
        <v>7</v>
      </c>
      <c r="E255" s="105">
        <v>1</v>
      </c>
      <c r="F255" s="107">
        <v>1</v>
      </c>
      <c r="G255" s="106" t="s">
        <v>166</v>
      </c>
      <c r="H255" s="158">
        <v>220</v>
      </c>
      <c r="I255" s="177">
        <v>0</v>
      </c>
      <c r="J255" s="177">
        <v>0</v>
      </c>
      <c r="K255" s="177">
        <v>0</v>
      </c>
      <c r="L255" s="177">
        <v>0</v>
      </c>
    </row>
    <row r="256" spans="1:12" ht="15" customHeight="1">
      <c r="A256" s="104">
        <v>3</v>
      </c>
      <c r="B256" s="105">
        <v>2</v>
      </c>
      <c r="C256" s="105">
        <v>1</v>
      </c>
      <c r="D256" s="105">
        <v>7</v>
      </c>
      <c r="E256" s="105">
        <v>1</v>
      </c>
      <c r="F256" s="107">
        <v>2</v>
      </c>
      <c r="G256" s="106" t="s">
        <v>167</v>
      </c>
      <c r="H256" s="125">
        <v>221</v>
      </c>
      <c r="I256" s="114">
        <v>0</v>
      </c>
      <c r="J256" s="114">
        <v>0</v>
      </c>
      <c r="K256" s="114">
        <v>0</v>
      </c>
      <c r="L256" s="114">
        <v>0</v>
      </c>
    </row>
    <row r="257" spans="1:12" ht="12" customHeight="1">
      <c r="A257" s="156">
        <v>3</v>
      </c>
      <c r="B257" s="108">
        <v>2</v>
      </c>
      <c r="C257" s="108">
        <v>2</v>
      </c>
      <c r="D257" s="210"/>
      <c r="E257" s="210"/>
      <c r="F257" s="211"/>
      <c r="G257" s="174" t="s">
        <v>172</v>
      </c>
      <c r="H257" s="158">
        <v>222</v>
      </c>
      <c r="I257" s="109">
        <f>SUM(I258+I264+I268+I272+I276+I279+I282)</f>
        <v>0</v>
      </c>
      <c r="J257" s="150">
        <f>SUM(J258+J264+J268+J272+J276+J279+J282)</f>
        <v>0</v>
      </c>
      <c r="K257" s="110">
        <f>SUM(K258+K264+K268+K272+K276+K279+K282)</f>
        <v>0</v>
      </c>
      <c r="L257" s="109">
        <f>SUM(L258+L264+L268+L272+L276+L279+L282)</f>
        <v>0</v>
      </c>
    </row>
    <row r="258" spans="1:12" ht="25.5" customHeight="1">
      <c r="A258" s="104">
        <v>3</v>
      </c>
      <c r="B258" s="105">
        <v>2</v>
      </c>
      <c r="C258" s="105">
        <v>2</v>
      </c>
      <c r="D258" s="105">
        <v>1</v>
      </c>
      <c r="E258" s="105"/>
      <c r="F258" s="107"/>
      <c r="G258" s="106" t="s">
        <v>173</v>
      </c>
      <c r="H258" s="125">
        <v>223</v>
      </c>
      <c r="I258" s="109">
        <f>I259</f>
        <v>0</v>
      </c>
      <c r="J258" s="150">
        <f>J259</f>
        <v>0</v>
      </c>
      <c r="K258" s="110">
        <f>K259</f>
        <v>0</v>
      </c>
      <c r="L258" s="109">
        <f>L259</f>
        <v>0</v>
      </c>
    </row>
    <row r="259" spans="1:12" ht="25.5" customHeight="1">
      <c r="A259" s="111">
        <v>3</v>
      </c>
      <c r="B259" s="104">
        <v>2</v>
      </c>
      <c r="C259" s="105">
        <v>2</v>
      </c>
      <c r="D259" s="105">
        <v>1</v>
      </c>
      <c r="E259" s="105">
        <v>1</v>
      </c>
      <c r="F259" s="107"/>
      <c r="G259" s="106" t="s">
        <v>174</v>
      </c>
      <c r="H259" s="158">
        <v>224</v>
      </c>
      <c r="I259" s="109">
        <f>SUM(I260:I263)</f>
        <v>0</v>
      </c>
      <c r="J259" s="109">
        <f>SUM(J260:J263)</f>
        <v>0</v>
      </c>
      <c r="K259" s="109">
        <f>SUM(K260:K263)</f>
        <v>0</v>
      </c>
      <c r="L259" s="109">
        <f>SUM(L260:L263)</f>
        <v>0</v>
      </c>
    </row>
    <row r="260" spans="1:12" ht="12.75">
      <c r="A260" s="111">
        <v>3</v>
      </c>
      <c r="B260" s="104">
        <v>2</v>
      </c>
      <c r="C260" s="105">
        <v>2</v>
      </c>
      <c r="D260" s="105">
        <v>1</v>
      </c>
      <c r="E260" s="105">
        <v>1</v>
      </c>
      <c r="F260" s="107">
        <v>1</v>
      </c>
      <c r="G260" s="106" t="s">
        <v>158</v>
      </c>
      <c r="H260" s="125">
        <v>225</v>
      </c>
      <c r="I260" s="114">
        <v>0</v>
      </c>
      <c r="J260" s="114">
        <v>0</v>
      </c>
      <c r="K260" s="114">
        <v>0</v>
      </c>
      <c r="L260" s="114">
        <v>0</v>
      </c>
    </row>
    <row r="261" spans="1:12" ht="18" customHeight="1">
      <c r="A261" s="130">
        <v>3</v>
      </c>
      <c r="B261" s="99">
        <v>2</v>
      </c>
      <c r="C261" s="97">
        <v>2</v>
      </c>
      <c r="D261" s="97">
        <v>1</v>
      </c>
      <c r="E261" s="97">
        <v>1</v>
      </c>
      <c r="F261" s="100">
        <v>2</v>
      </c>
      <c r="G261" s="212" t="s">
        <v>159</v>
      </c>
      <c r="H261" s="158">
        <v>226</v>
      </c>
      <c r="I261" s="114">
        <v>0</v>
      </c>
      <c r="J261" s="114">
        <v>0</v>
      </c>
      <c r="K261" s="114">
        <v>0</v>
      </c>
      <c r="L261" s="114">
        <v>0</v>
      </c>
    </row>
    <row r="262" spans="1:12" ht="15" customHeight="1">
      <c r="A262" s="111">
        <v>3</v>
      </c>
      <c r="B262" s="104">
        <v>2</v>
      </c>
      <c r="C262" s="105">
        <v>2</v>
      </c>
      <c r="D262" s="105">
        <v>1</v>
      </c>
      <c r="E262" s="105">
        <v>1</v>
      </c>
      <c r="F262" s="107">
        <v>3</v>
      </c>
      <c r="G262" s="106" t="s">
        <v>160</v>
      </c>
      <c r="H262" s="125">
        <v>227</v>
      </c>
      <c r="I262" s="114">
        <v>0</v>
      </c>
      <c r="J262" s="114">
        <v>0</v>
      </c>
      <c r="K262" s="114">
        <v>0</v>
      </c>
      <c r="L262" s="114">
        <v>0</v>
      </c>
    </row>
    <row r="263" spans="1:12" ht="15" customHeight="1">
      <c r="A263" s="111">
        <v>3</v>
      </c>
      <c r="B263" s="104">
        <v>2</v>
      </c>
      <c r="C263" s="105">
        <v>2</v>
      </c>
      <c r="D263" s="105">
        <v>1</v>
      </c>
      <c r="E263" s="105">
        <v>1</v>
      </c>
      <c r="F263" s="107">
        <v>4</v>
      </c>
      <c r="G263" s="106" t="s">
        <v>161</v>
      </c>
      <c r="H263" s="158">
        <v>228</v>
      </c>
      <c r="I263" s="114">
        <v>0</v>
      </c>
      <c r="J263" s="113">
        <v>0</v>
      </c>
      <c r="K263" s="114">
        <v>0</v>
      </c>
      <c r="L263" s="114">
        <v>0</v>
      </c>
    </row>
    <row r="264" spans="1:12" ht="25.5" customHeight="1">
      <c r="A264" s="111">
        <v>3</v>
      </c>
      <c r="B264" s="104">
        <v>2</v>
      </c>
      <c r="C264" s="105">
        <v>2</v>
      </c>
      <c r="D264" s="105">
        <v>2</v>
      </c>
      <c r="E264" s="105"/>
      <c r="F264" s="107"/>
      <c r="G264" s="106" t="s">
        <v>162</v>
      </c>
      <c r="H264" s="125">
        <v>229</v>
      </c>
      <c r="I264" s="109">
        <f>I265</f>
        <v>0</v>
      </c>
      <c r="J264" s="110">
        <f>J265</f>
        <v>0</v>
      </c>
      <c r="K264" s="109">
        <f>K265</f>
        <v>0</v>
      </c>
      <c r="L264" s="110">
        <f>L265</f>
        <v>0</v>
      </c>
    </row>
    <row r="265" spans="1:12" ht="25.5" customHeight="1">
      <c r="A265" s="104">
        <v>3</v>
      </c>
      <c r="B265" s="105">
        <v>2</v>
      </c>
      <c r="C265" s="97">
        <v>2</v>
      </c>
      <c r="D265" s="97">
        <v>2</v>
      </c>
      <c r="E265" s="97">
        <v>1</v>
      </c>
      <c r="F265" s="100"/>
      <c r="G265" s="98" t="s">
        <v>162</v>
      </c>
      <c r="H265" s="158">
        <v>230</v>
      </c>
      <c r="I265" s="147">
        <f>SUM(I266:I267)</f>
        <v>0</v>
      </c>
      <c r="J265" s="148">
        <f>SUM(J266:J267)</f>
        <v>0</v>
      </c>
      <c r="K265" s="149">
        <f>SUM(K266:K267)</f>
        <v>0</v>
      </c>
      <c r="L265" s="149">
        <f>SUM(L266:L267)</f>
        <v>0</v>
      </c>
    </row>
    <row r="266" spans="1:12" ht="12.75">
      <c r="A266" s="104">
        <v>3</v>
      </c>
      <c r="B266" s="105">
        <v>2</v>
      </c>
      <c r="C266" s="105">
        <v>2</v>
      </c>
      <c r="D266" s="105">
        <v>2</v>
      </c>
      <c r="E266" s="105">
        <v>1</v>
      </c>
      <c r="F266" s="107">
        <v>1</v>
      </c>
      <c r="G266" s="106" t="s">
        <v>163</v>
      </c>
      <c r="H266" s="125">
        <v>231</v>
      </c>
      <c r="I266" s="114">
        <v>0</v>
      </c>
      <c r="J266" s="114">
        <v>0</v>
      </c>
      <c r="K266" s="114">
        <v>0</v>
      </c>
      <c r="L266" s="114">
        <v>0</v>
      </c>
    </row>
    <row r="267" spans="1:12" ht="12.75">
      <c r="A267" s="104">
        <v>3</v>
      </c>
      <c r="B267" s="105">
        <v>2</v>
      </c>
      <c r="C267" s="105">
        <v>2</v>
      </c>
      <c r="D267" s="105">
        <v>2</v>
      </c>
      <c r="E267" s="105">
        <v>1</v>
      </c>
      <c r="F267" s="107">
        <v>2</v>
      </c>
      <c r="G267" s="104" t="s">
        <v>164</v>
      </c>
      <c r="H267" s="158">
        <v>232</v>
      </c>
      <c r="I267" s="114">
        <v>0</v>
      </c>
      <c r="J267" s="114">
        <v>0</v>
      </c>
      <c r="K267" s="114">
        <v>0</v>
      </c>
      <c r="L267" s="114">
        <v>0</v>
      </c>
    </row>
    <row r="268" spans="1:12" ht="12.75">
      <c r="A268" s="104">
        <v>3</v>
      </c>
      <c r="B268" s="105">
        <v>2</v>
      </c>
      <c r="C268" s="105">
        <v>2</v>
      </c>
      <c r="D268" s="105">
        <v>3</v>
      </c>
      <c r="E268" s="105"/>
      <c r="F268" s="107"/>
      <c r="G268" s="106" t="s">
        <v>165</v>
      </c>
      <c r="H268" s="125">
        <v>233</v>
      </c>
      <c r="I268" s="109">
        <f>I269</f>
        <v>0</v>
      </c>
      <c r="J268" s="150">
        <f>J269</f>
        <v>0</v>
      </c>
      <c r="K268" s="110">
        <f>K269</f>
        <v>0</v>
      </c>
      <c r="L268" s="110">
        <f>L269</f>
        <v>0</v>
      </c>
    </row>
    <row r="269" spans="1:12" ht="14.25" customHeight="1">
      <c r="A269" s="99">
        <v>3</v>
      </c>
      <c r="B269" s="105">
        <v>2</v>
      </c>
      <c r="C269" s="105">
        <v>2</v>
      </c>
      <c r="D269" s="105">
        <v>3</v>
      </c>
      <c r="E269" s="105">
        <v>1</v>
      </c>
      <c r="F269" s="107"/>
      <c r="G269" s="106" t="s">
        <v>165</v>
      </c>
      <c r="H269" s="158">
        <v>234</v>
      </c>
      <c r="I269" s="109">
        <f>I270+I271</f>
        <v>0</v>
      </c>
      <c r="J269" s="109">
        <f>J270+J271</f>
        <v>0</v>
      </c>
      <c r="K269" s="109">
        <f>K270+K271</f>
        <v>0</v>
      </c>
      <c r="L269" s="109">
        <f>L270+L271</f>
        <v>0</v>
      </c>
    </row>
    <row r="270" spans="1:12" ht="14.25" customHeight="1">
      <c r="A270" s="99">
        <v>3</v>
      </c>
      <c r="B270" s="105">
        <v>2</v>
      </c>
      <c r="C270" s="105">
        <v>2</v>
      </c>
      <c r="D270" s="105">
        <v>3</v>
      </c>
      <c r="E270" s="105">
        <v>1</v>
      </c>
      <c r="F270" s="107">
        <v>1</v>
      </c>
      <c r="G270" s="106" t="s">
        <v>166</v>
      </c>
      <c r="H270" s="125">
        <v>235</v>
      </c>
      <c r="I270" s="173">
        <v>0</v>
      </c>
      <c r="J270" s="195">
        <v>0</v>
      </c>
      <c r="K270" s="143">
        <v>0</v>
      </c>
      <c r="L270" s="113">
        <v>0</v>
      </c>
    </row>
    <row r="271" spans="1:12" ht="14.25" customHeight="1">
      <c r="A271" s="99">
        <v>3</v>
      </c>
      <c r="B271" s="105">
        <v>2</v>
      </c>
      <c r="C271" s="105">
        <v>2</v>
      </c>
      <c r="D271" s="105">
        <v>3</v>
      </c>
      <c r="E271" s="105">
        <v>1</v>
      </c>
      <c r="F271" s="107">
        <v>2</v>
      </c>
      <c r="G271" s="106" t="s">
        <v>167</v>
      </c>
      <c r="H271" s="158">
        <v>236</v>
      </c>
      <c r="I271" s="173">
        <v>0</v>
      </c>
      <c r="J271" s="113">
        <v>0</v>
      </c>
      <c r="K271" s="143">
        <v>0</v>
      </c>
      <c r="L271" s="177">
        <v>0</v>
      </c>
    </row>
    <row r="272" spans="1:12" ht="14.25" customHeight="1">
      <c r="A272" s="104">
        <v>3</v>
      </c>
      <c r="B272" s="105">
        <v>2</v>
      </c>
      <c r="C272" s="105">
        <v>2</v>
      </c>
      <c r="D272" s="105">
        <v>4</v>
      </c>
      <c r="E272" s="105"/>
      <c r="F272" s="107"/>
      <c r="G272" s="106" t="s">
        <v>168</v>
      </c>
      <c r="H272" s="125">
        <v>237</v>
      </c>
      <c r="I272" s="109">
        <f>I273</f>
        <v>0</v>
      </c>
      <c r="J272" s="150">
        <f>J273</f>
        <v>0</v>
      </c>
      <c r="K272" s="110">
        <f>K273</f>
        <v>0</v>
      </c>
      <c r="L272" s="110">
        <f>L273</f>
        <v>0</v>
      </c>
    </row>
    <row r="273" spans="1:12" ht="12.75">
      <c r="A273" s="104">
        <v>3</v>
      </c>
      <c r="B273" s="105">
        <v>2</v>
      </c>
      <c r="C273" s="105">
        <v>2</v>
      </c>
      <c r="D273" s="105">
        <v>4</v>
      </c>
      <c r="E273" s="105">
        <v>1</v>
      </c>
      <c r="F273" s="107"/>
      <c r="G273" s="106" t="s">
        <v>168</v>
      </c>
      <c r="H273" s="158">
        <v>238</v>
      </c>
      <c r="I273" s="109">
        <f>SUM(I274:I275)</f>
        <v>0</v>
      </c>
      <c r="J273" s="150">
        <f>SUM(J274:J275)</f>
        <v>0</v>
      </c>
      <c r="K273" s="110">
        <f>SUM(K274:K275)</f>
        <v>0</v>
      </c>
      <c r="L273" s="110">
        <f>SUM(L274:L275)</f>
        <v>0</v>
      </c>
    </row>
    <row r="274" spans="1:12" ht="14.25" customHeight="1">
      <c r="A274" s="104">
        <v>3</v>
      </c>
      <c r="B274" s="105">
        <v>2</v>
      </c>
      <c r="C274" s="105">
        <v>2</v>
      </c>
      <c r="D274" s="105">
        <v>4</v>
      </c>
      <c r="E274" s="105">
        <v>1</v>
      </c>
      <c r="F274" s="107">
        <v>1</v>
      </c>
      <c r="G274" s="106" t="s">
        <v>166</v>
      </c>
      <c r="H274" s="125">
        <v>239</v>
      </c>
      <c r="I274" s="114">
        <v>0</v>
      </c>
      <c r="J274" s="114">
        <v>0</v>
      </c>
      <c r="K274" s="114">
        <v>0</v>
      </c>
      <c r="L274" s="114">
        <v>0</v>
      </c>
    </row>
    <row r="275" spans="1:12" ht="14.25" customHeight="1">
      <c r="A275" s="99">
        <v>3</v>
      </c>
      <c r="B275" s="97">
        <v>2</v>
      </c>
      <c r="C275" s="97">
        <v>2</v>
      </c>
      <c r="D275" s="97">
        <v>4</v>
      </c>
      <c r="E275" s="97">
        <v>1</v>
      </c>
      <c r="F275" s="100">
        <v>2</v>
      </c>
      <c r="G275" s="111" t="s">
        <v>167</v>
      </c>
      <c r="H275" s="158">
        <v>240</v>
      </c>
      <c r="I275" s="114">
        <v>0</v>
      </c>
      <c r="J275" s="114">
        <v>0</v>
      </c>
      <c r="K275" s="114">
        <v>0</v>
      </c>
      <c r="L275" s="114">
        <v>0</v>
      </c>
    </row>
    <row r="276" spans="1:12" ht="25.5" customHeight="1">
      <c r="A276" s="104">
        <v>3</v>
      </c>
      <c r="B276" s="105">
        <v>2</v>
      </c>
      <c r="C276" s="105">
        <v>2</v>
      </c>
      <c r="D276" s="105">
        <v>5</v>
      </c>
      <c r="E276" s="105"/>
      <c r="F276" s="107"/>
      <c r="G276" s="106" t="s">
        <v>169</v>
      </c>
      <c r="H276" s="125">
        <v>241</v>
      </c>
      <c r="I276" s="109">
        <f aca="true" t="shared" si="23" ref="I276:L277">I277</f>
        <v>0</v>
      </c>
      <c r="J276" s="150">
        <f t="shared" si="23"/>
        <v>0</v>
      </c>
      <c r="K276" s="110">
        <f t="shared" si="23"/>
        <v>0</v>
      </c>
      <c r="L276" s="110">
        <f t="shared" si="23"/>
        <v>0</v>
      </c>
    </row>
    <row r="277" spans="1:12" ht="26.25" customHeight="1">
      <c r="A277" s="104">
        <v>3</v>
      </c>
      <c r="B277" s="105">
        <v>2</v>
      </c>
      <c r="C277" s="105">
        <v>2</v>
      </c>
      <c r="D277" s="105">
        <v>5</v>
      </c>
      <c r="E277" s="105">
        <v>1</v>
      </c>
      <c r="F277" s="107"/>
      <c r="G277" s="106" t="s">
        <v>169</v>
      </c>
      <c r="H277" s="158">
        <v>242</v>
      </c>
      <c r="I277" s="109">
        <f t="shared" si="23"/>
        <v>0</v>
      </c>
      <c r="J277" s="150">
        <f t="shared" si="23"/>
        <v>0</v>
      </c>
      <c r="K277" s="150">
        <f t="shared" si="23"/>
        <v>0</v>
      </c>
      <c r="L277" s="110">
        <f t="shared" si="23"/>
        <v>0</v>
      </c>
    </row>
    <row r="278" spans="1:12" ht="27" customHeight="1">
      <c r="A278" s="104">
        <v>3</v>
      </c>
      <c r="B278" s="105">
        <v>2</v>
      </c>
      <c r="C278" s="105">
        <v>2</v>
      </c>
      <c r="D278" s="105">
        <v>5</v>
      </c>
      <c r="E278" s="105">
        <v>1</v>
      </c>
      <c r="F278" s="107">
        <v>1</v>
      </c>
      <c r="G278" s="106" t="s">
        <v>169</v>
      </c>
      <c r="H278" s="125">
        <v>243</v>
      </c>
      <c r="I278" s="177">
        <v>0</v>
      </c>
      <c r="J278" s="177">
        <v>0</v>
      </c>
      <c r="K278" s="177">
        <v>0</v>
      </c>
      <c r="L278" s="177">
        <v>0</v>
      </c>
    </row>
    <row r="279" spans="1:12" ht="13.5" customHeight="1">
      <c r="A279" s="104">
        <v>3</v>
      </c>
      <c r="B279" s="105">
        <v>2</v>
      </c>
      <c r="C279" s="105">
        <v>2</v>
      </c>
      <c r="D279" s="105">
        <v>6</v>
      </c>
      <c r="E279" s="105"/>
      <c r="F279" s="107"/>
      <c r="G279" s="106" t="s">
        <v>170</v>
      </c>
      <c r="H279" s="158">
        <v>244</v>
      </c>
      <c r="I279" s="109">
        <f aca="true" t="shared" si="24" ref="I279:L280">I280</f>
        <v>0</v>
      </c>
      <c r="J279" s="213">
        <f t="shared" si="24"/>
        <v>0</v>
      </c>
      <c r="K279" s="150">
        <f t="shared" si="24"/>
        <v>0</v>
      </c>
      <c r="L279" s="110">
        <f t="shared" si="24"/>
        <v>0</v>
      </c>
    </row>
    <row r="280" spans="1:12" ht="15" customHeight="1">
      <c r="A280" s="104">
        <v>3</v>
      </c>
      <c r="B280" s="105">
        <v>2</v>
      </c>
      <c r="C280" s="105">
        <v>2</v>
      </c>
      <c r="D280" s="105">
        <v>6</v>
      </c>
      <c r="E280" s="105">
        <v>1</v>
      </c>
      <c r="F280" s="107"/>
      <c r="G280" s="106" t="s">
        <v>170</v>
      </c>
      <c r="H280" s="125">
        <v>245</v>
      </c>
      <c r="I280" s="109">
        <f t="shared" si="24"/>
        <v>0</v>
      </c>
      <c r="J280" s="213">
        <f t="shared" si="24"/>
        <v>0</v>
      </c>
      <c r="K280" s="150">
        <f t="shared" si="24"/>
        <v>0</v>
      </c>
      <c r="L280" s="110">
        <f t="shared" si="24"/>
        <v>0</v>
      </c>
    </row>
    <row r="281" spans="1:12" ht="15" customHeight="1">
      <c r="A281" s="104">
        <v>3</v>
      </c>
      <c r="B281" s="140">
        <v>2</v>
      </c>
      <c r="C281" s="140">
        <v>2</v>
      </c>
      <c r="D281" s="105">
        <v>6</v>
      </c>
      <c r="E281" s="140">
        <v>1</v>
      </c>
      <c r="F281" s="141">
        <v>1</v>
      </c>
      <c r="G281" s="172" t="s">
        <v>170</v>
      </c>
      <c r="H281" s="158">
        <v>246</v>
      </c>
      <c r="I281" s="177">
        <v>0</v>
      </c>
      <c r="J281" s="177">
        <v>0</v>
      </c>
      <c r="K281" s="177">
        <v>0</v>
      </c>
      <c r="L281" s="177">
        <v>0</v>
      </c>
    </row>
    <row r="282" spans="1:12" ht="15" customHeight="1">
      <c r="A282" s="111">
        <v>3</v>
      </c>
      <c r="B282" s="104">
        <v>2</v>
      </c>
      <c r="C282" s="105">
        <v>2</v>
      </c>
      <c r="D282" s="105">
        <v>7</v>
      </c>
      <c r="E282" s="105"/>
      <c r="F282" s="107"/>
      <c r="G282" s="106" t="s">
        <v>171</v>
      </c>
      <c r="H282" s="125">
        <v>247</v>
      </c>
      <c r="I282" s="109">
        <f>I283</f>
        <v>0</v>
      </c>
      <c r="J282" s="213">
        <f>J283</f>
        <v>0</v>
      </c>
      <c r="K282" s="150">
        <f>K283</f>
        <v>0</v>
      </c>
      <c r="L282" s="110">
        <f>L283</f>
        <v>0</v>
      </c>
    </row>
    <row r="283" spans="1:12" ht="15.75" customHeight="1">
      <c r="A283" s="111">
        <v>3</v>
      </c>
      <c r="B283" s="104">
        <v>2</v>
      </c>
      <c r="C283" s="105">
        <v>2</v>
      </c>
      <c r="D283" s="105">
        <v>7</v>
      </c>
      <c r="E283" s="105">
        <v>1</v>
      </c>
      <c r="F283" s="107"/>
      <c r="G283" s="106" t="s">
        <v>171</v>
      </c>
      <c r="H283" s="158">
        <v>248</v>
      </c>
      <c r="I283" s="109">
        <f>I284+I285</f>
        <v>0</v>
      </c>
      <c r="J283" s="109">
        <f>J284+J285</f>
        <v>0</v>
      </c>
      <c r="K283" s="109">
        <f>K284+K285</f>
        <v>0</v>
      </c>
      <c r="L283" s="109">
        <f>L284+L285</f>
        <v>0</v>
      </c>
    </row>
    <row r="284" spans="1:12" ht="13.5" customHeight="1">
      <c r="A284" s="111">
        <v>3</v>
      </c>
      <c r="B284" s="104">
        <v>2</v>
      </c>
      <c r="C284" s="104">
        <v>2</v>
      </c>
      <c r="D284" s="105">
        <v>7</v>
      </c>
      <c r="E284" s="105">
        <v>1</v>
      </c>
      <c r="F284" s="107">
        <v>1</v>
      </c>
      <c r="G284" s="106" t="s">
        <v>166</v>
      </c>
      <c r="H284" s="125">
        <v>249</v>
      </c>
      <c r="I284" s="177">
        <v>0</v>
      </c>
      <c r="J284" s="177">
        <v>0</v>
      </c>
      <c r="K284" s="177">
        <v>0</v>
      </c>
      <c r="L284" s="177">
        <v>0</v>
      </c>
    </row>
    <row r="285" spans="1:12" ht="16.5" customHeight="1">
      <c r="A285" s="111">
        <v>3</v>
      </c>
      <c r="B285" s="104">
        <v>2</v>
      </c>
      <c r="C285" s="104">
        <v>2</v>
      </c>
      <c r="D285" s="105">
        <v>7</v>
      </c>
      <c r="E285" s="105">
        <v>1</v>
      </c>
      <c r="F285" s="107">
        <v>2</v>
      </c>
      <c r="G285" s="106" t="s">
        <v>167</v>
      </c>
      <c r="H285" s="158">
        <v>250</v>
      </c>
      <c r="I285" s="114">
        <v>0</v>
      </c>
      <c r="J285" s="114">
        <v>0</v>
      </c>
      <c r="K285" s="114">
        <v>0</v>
      </c>
      <c r="L285" s="114">
        <v>0</v>
      </c>
    </row>
    <row r="286" spans="1:12" ht="29.25" customHeight="1">
      <c r="A286" s="115">
        <v>3</v>
      </c>
      <c r="B286" s="115">
        <v>3</v>
      </c>
      <c r="C286" s="89"/>
      <c r="D286" s="90"/>
      <c r="E286" s="90"/>
      <c r="F286" s="92"/>
      <c r="G286" s="91" t="s">
        <v>175</v>
      </c>
      <c r="H286" s="125">
        <v>251</v>
      </c>
      <c r="I286" s="94">
        <f>SUM(I287+I316)</f>
        <v>0</v>
      </c>
      <c r="J286" s="214">
        <f>SUM(J287+J316)</f>
        <v>0</v>
      </c>
      <c r="K286" s="203">
        <f>SUM(K287+K316)</f>
        <v>0</v>
      </c>
      <c r="L286" s="95">
        <f>SUM(L287+L316)</f>
        <v>0</v>
      </c>
    </row>
    <row r="287" spans="1:12" ht="17.25" customHeight="1">
      <c r="A287" s="111">
        <v>3</v>
      </c>
      <c r="B287" s="111">
        <v>3</v>
      </c>
      <c r="C287" s="104">
        <v>1</v>
      </c>
      <c r="D287" s="105"/>
      <c r="E287" s="105"/>
      <c r="F287" s="107"/>
      <c r="G287" s="174" t="s">
        <v>156</v>
      </c>
      <c r="H287" s="158">
        <v>252</v>
      </c>
      <c r="I287" s="109">
        <f>SUM(I289+I294+I298+I302+I306+I309+I312)</f>
        <v>0</v>
      </c>
      <c r="J287" s="213">
        <f>SUM(J289+J294+J298+J302+J306+J309+J312)</f>
        <v>0</v>
      </c>
      <c r="K287" s="150">
        <f>SUM(K289+K294+K298+K302+K306+K309+K312)</f>
        <v>0</v>
      </c>
      <c r="L287" s="110">
        <f>SUM(L289+L294+L298+L302+L306+L309+L312)</f>
        <v>0</v>
      </c>
    </row>
    <row r="288" spans="1:12" ht="12" customHeight="1">
      <c r="A288" s="132">
        <v>1</v>
      </c>
      <c r="B288" s="134"/>
      <c r="C288" s="134"/>
      <c r="D288" s="134"/>
      <c r="E288" s="134"/>
      <c r="F288" s="133"/>
      <c r="G288" s="165">
        <v>2</v>
      </c>
      <c r="H288" s="131">
        <v>3</v>
      </c>
      <c r="I288" s="135">
        <v>4</v>
      </c>
      <c r="J288" s="215">
        <v>5</v>
      </c>
      <c r="K288" s="131">
        <v>6</v>
      </c>
      <c r="L288" s="131">
        <v>7</v>
      </c>
    </row>
    <row r="289" spans="1:12" ht="26.25" customHeight="1">
      <c r="A289" s="111">
        <v>3</v>
      </c>
      <c r="B289" s="111">
        <v>3</v>
      </c>
      <c r="C289" s="104">
        <v>1</v>
      </c>
      <c r="D289" s="105">
        <v>1</v>
      </c>
      <c r="E289" s="105"/>
      <c r="F289" s="107"/>
      <c r="G289" s="106" t="s">
        <v>157</v>
      </c>
      <c r="H289" s="125">
        <v>253</v>
      </c>
      <c r="I289" s="109">
        <f>I290</f>
        <v>0</v>
      </c>
      <c r="J289" s="213">
        <f>J290</f>
        <v>0</v>
      </c>
      <c r="K289" s="150">
        <f>K290</f>
        <v>0</v>
      </c>
      <c r="L289" s="110">
        <f>L290</f>
        <v>0</v>
      </c>
    </row>
    <row r="290" spans="1:12" ht="27.75" customHeight="1">
      <c r="A290" s="111">
        <v>3</v>
      </c>
      <c r="B290" s="111">
        <v>3</v>
      </c>
      <c r="C290" s="104">
        <v>1</v>
      </c>
      <c r="D290" s="105">
        <v>1</v>
      </c>
      <c r="E290" s="105">
        <v>1</v>
      </c>
      <c r="F290" s="107"/>
      <c r="G290" s="106" t="s">
        <v>157</v>
      </c>
      <c r="H290" s="158">
        <v>254</v>
      </c>
      <c r="I290" s="109">
        <f>SUM(I291:I293)</f>
        <v>0</v>
      </c>
      <c r="J290" s="213">
        <f>SUM(J291:J293)</f>
        <v>0</v>
      </c>
      <c r="K290" s="150">
        <f>SUM(K291:K293)</f>
        <v>0</v>
      </c>
      <c r="L290" s="110">
        <f>SUM(L291:L293)</f>
        <v>0</v>
      </c>
    </row>
    <row r="291" spans="1:12" ht="15" customHeight="1">
      <c r="A291" s="111">
        <v>3</v>
      </c>
      <c r="B291" s="111">
        <v>3</v>
      </c>
      <c r="C291" s="104">
        <v>1</v>
      </c>
      <c r="D291" s="105">
        <v>1</v>
      </c>
      <c r="E291" s="105">
        <v>1</v>
      </c>
      <c r="F291" s="107">
        <v>1</v>
      </c>
      <c r="G291" s="106" t="s">
        <v>158</v>
      </c>
      <c r="H291" s="125">
        <v>255</v>
      </c>
      <c r="I291" s="114">
        <v>0</v>
      </c>
      <c r="J291" s="114">
        <v>0</v>
      </c>
      <c r="K291" s="114">
        <v>0</v>
      </c>
      <c r="L291" s="114">
        <v>0</v>
      </c>
    </row>
    <row r="292" spans="1:12" ht="14.25" customHeight="1">
      <c r="A292" s="111">
        <v>3</v>
      </c>
      <c r="B292" s="111">
        <v>3</v>
      </c>
      <c r="C292" s="104">
        <v>1</v>
      </c>
      <c r="D292" s="105">
        <v>1</v>
      </c>
      <c r="E292" s="105">
        <v>1</v>
      </c>
      <c r="F292" s="107">
        <v>2</v>
      </c>
      <c r="G292" s="106" t="s">
        <v>159</v>
      </c>
      <c r="H292" s="158">
        <v>256</v>
      </c>
      <c r="I292" s="114">
        <v>0</v>
      </c>
      <c r="J292" s="114">
        <v>0</v>
      </c>
      <c r="K292" s="114">
        <v>0</v>
      </c>
      <c r="L292" s="114">
        <v>0</v>
      </c>
    </row>
    <row r="293" spans="1:12" ht="19.5" customHeight="1">
      <c r="A293" s="111">
        <v>3</v>
      </c>
      <c r="B293" s="104">
        <v>3</v>
      </c>
      <c r="C293" s="99">
        <v>1</v>
      </c>
      <c r="D293" s="105">
        <v>1</v>
      </c>
      <c r="E293" s="105">
        <v>1</v>
      </c>
      <c r="F293" s="107">
        <v>3</v>
      </c>
      <c r="G293" s="106" t="s">
        <v>176</v>
      </c>
      <c r="H293" s="125">
        <v>257</v>
      </c>
      <c r="I293" s="114">
        <v>0</v>
      </c>
      <c r="J293" s="114">
        <v>0</v>
      </c>
      <c r="K293" s="114">
        <v>0</v>
      </c>
      <c r="L293" s="114">
        <v>0</v>
      </c>
    </row>
    <row r="294" spans="1:12" ht="25.5" customHeight="1">
      <c r="A294" s="130">
        <v>3</v>
      </c>
      <c r="B294" s="99">
        <v>3</v>
      </c>
      <c r="C294" s="104">
        <v>1</v>
      </c>
      <c r="D294" s="105">
        <v>2</v>
      </c>
      <c r="E294" s="105"/>
      <c r="F294" s="107"/>
      <c r="G294" s="106" t="s">
        <v>177</v>
      </c>
      <c r="H294" s="158">
        <v>258</v>
      </c>
      <c r="I294" s="109">
        <f>I295</f>
        <v>0</v>
      </c>
      <c r="J294" s="213">
        <f>J295</f>
        <v>0</v>
      </c>
      <c r="K294" s="150">
        <f>K295</f>
        <v>0</v>
      </c>
      <c r="L294" s="110">
        <f>L295</f>
        <v>0</v>
      </c>
    </row>
    <row r="295" spans="1:12" ht="24.75" customHeight="1">
      <c r="A295" s="130">
        <v>3</v>
      </c>
      <c r="B295" s="130">
        <v>3</v>
      </c>
      <c r="C295" s="99">
        <v>1</v>
      </c>
      <c r="D295" s="97">
        <v>2</v>
      </c>
      <c r="E295" s="97">
        <v>1</v>
      </c>
      <c r="F295" s="100"/>
      <c r="G295" s="98" t="s">
        <v>177</v>
      </c>
      <c r="H295" s="158">
        <v>259</v>
      </c>
      <c r="I295" s="147">
        <f>SUM(I296:I297)</f>
        <v>0</v>
      </c>
      <c r="J295" s="216">
        <f>SUM(J296:J297)</f>
        <v>0</v>
      </c>
      <c r="K295" s="148">
        <f>SUM(K296:K297)</f>
        <v>0</v>
      </c>
      <c r="L295" s="149">
        <f>SUM(L296:L297)</f>
        <v>0</v>
      </c>
    </row>
    <row r="296" spans="1:12" ht="15" customHeight="1">
      <c r="A296" s="111">
        <v>3</v>
      </c>
      <c r="B296" s="111">
        <v>3</v>
      </c>
      <c r="C296" s="104">
        <v>1</v>
      </c>
      <c r="D296" s="105">
        <v>2</v>
      </c>
      <c r="E296" s="105">
        <v>1</v>
      </c>
      <c r="F296" s="107">
        <v>1</v>
      </c>
      <c r="G296" s="106" t="s">
        <v>163</v>
      </c>
      <c r="H296" s="158">
        <v>260</v>
      </c>
      <c r="I296" s="114">
        <v>0</v>
      </c>
      <c r="J296" s="114">
        <v>0</v>
      </c>
      <c r="K296" s="114">
        <v>0</v>
      </c>
      <c r="L296" s="114">
        <v>0</v>
      </c>
    </row>
    <row r="297" spans="1:12" ht="13.5" customHeight="1">
      <c r="A297" s="120">
        <v>3</v>
      </c>
      <c r="B297" s="190">
        <v>3</v>
      </c>
      <c r="C297" s="139">
        <v>1</v>
      </c>
      <c r="D297" s="140">
        <v>2</v>
      </c>
      <c r="E297" s="140">
        <v>1</v>
      </c>
      <c r="F297" s="141">
        <v>2</v>
      </c>
      <c r="G297" s="172" t="s">
        <v>164</v>
      </c>
      <c r="H297" s="158">
        <v>261</v>
      </c>
      <c r="I297" s="114">
        <v>0</v>
      </c>
      <c r="J297" s="114">
        <v>0</v>
      </c>
      <c r="K297" s="114">
        <v>0</v>
      </c>
      <c r="L297" s="114">
        <v>0</v>
      </c>
    </row>
    <row r="298" spans="1:12" ht="14.25" customHeight="1">
      <c r="A298" s="104">
        <v>3</v>
      </c>
      <c r="B298" s="106">
        <v>3</v>
      </c>
      <c r="C298" s="104">
        <v>1</v>
      </c>
      <c r="D298" s="105">
        <v>3</v>
      </c>
      <c r="E298" s="105"/>
      <c r="F298" s="107"/>
      <c r="G298" s="106" t="s">
        <v>165</v>
      </c>
      <c r="H298" s="158">
        <v>262</v>
      </c>
      <c r="I298" s="109">
        <f>I299</f>
        <v>0</v>
      </c>
      <c r="J298" s="213">
        <f>J299</f>
        <v>0</v>
      </c>
      <c r="K298" s="150">
        <f>K299</f>
        <v>0</v>
      </c>
      <c r="L298" s="110">
        <f>L299</f>
        <v>0</v>
      </c>
    </row>
    <row r="299" spans="1:12" ht="15" customHeight="1">
      <c r="A299" s="104">
        <v>3</v>
      </c>
      <c r="B299" s="172">
        <v>3</v>
      </c>
      <c r="C299" s="139">
        <v>1</v>
      </c>
      <c r="D299" s="140">
        <v>3</v>
      </c>
      <c r="E299" s="140">
        <v>1</v>
      </c>
      <c r="F299" s="141"/>
      <c r="G299" s="172" t="s">
        <v>165</v>
      </c>
      <c r="H299" s="158">
        <v>263</v>
      </c>
      <c r="I299" s="110">
        <f>I300+I301</f>
        <v>0</v>
      </c>
      <c r="J299" s="110">
        <f>J300+J301</f>
        <v>0</v>
      </c>
      <c r="K299" s="110">
        <f>K300+K301</f>
        <v>0</v>
      </c>
      <c r="L299" s="110">
        <f>L300+L301</f>
        <v>0</v>
      </c>
    </row>
    <row r="300" spans="1:12" ht="14.25" customHeight="1">
      <c r="A300" s="104">
        <v>3</v>
      </c>
      <c r="B300" s="106">
        <v>3</v>
      </c>
      <c r="C300" s="104">
        <v>1</v>
      </c>
      <c r="D300" s="105">
        <v>3</v>
      </c>
      <c r="E300" s="105">
        <v>1</v>
      </c>
      <c r="F300" s="107">
        <v>1</v>
      </c>
      <c r="G300" s="106" t="s">
        <v>166</v>
      </c>
      <c r="H300" s="158">
        <v>264</v>
      </c>
      <c r="I300" s="177">
        <v>0</v>
      </c>
      <c r="J300" s="177">
        <v>0</v>
      </c>
      <c r="K300" s="177">
        <v>0</v>
      </c>
      <c r="L300" s="197">
        <v>0</v>
      </c>
    </row>
    <row r="301" spans="1:12" ht="14.25" customHeight="1">
      <c r="A301" s="104">
        <v>3</v>
      </c>
      <c r="B301" s="106">
        <v>3</v>
      </c>
      <c r="C301" s="104">
        <v>1</v>
      </c>
      <c r="D301" s="105">
        <v>3</v>
      </c>
      <c r="E301" s="105">
        <v>1</v>
      </c>
      <c r="F301" s="107">
        <v>2</v>
      </c>
      <c r="G301" s="106" t="s">
        <v>167</v>
      </c>
      <c r="H301" s="158">
        <v>265</v>
      </c>
      <c r="I301" s="114">
        <v>0</v>
      </c>
      <c r="J301" s="114">
        <v>0</v>
      </c>
      <c r="K301" s="114">
        <v>0</v>
      </c>
      <c r="L301" s="114">
        <v>0</v>
      </c>
    </row>
    <row r="302" spans="1:12" ht="12.75">
      <c r="A302" s="104">
        <v>3</v>
      </c>
      <c r="B302" s="106">
        <v>3</v>
      </c>
      <c r="C302" s="104">
        <v>1</v>
      </c>
      <c r="D302" s="105">
        <v>4</v>
      </c>
      <c r="E302" s="105"/>
      <c r="F302" s="107"/>
      <c r="G302" s="106" t="s">
        <v>178</v>
      </c>
      <c r="H302" s="158">
        <v>266</v>
      </c>
      <c r="I302" s="109">
        <f>I303</f>
        <v>0</v>
      </c>
      <c r="J302" s="213">
        <f>J303</f>
        <v>0</v>
      </c>
      <c r="K302" s="150">
        <f>K303</f>
        <v>0</v>
      </c>
      <c r="L302" s="110">
        <f>L303</f>
        <v>0</v>
      </c>
    </row>
    <row r="303" spans="1:12" ht="15" customHeight="1">
      <c r="A303" s="111">
        <v>3</v>
      </c>
      <c r="B303" s="104">
        <v>3</v>
      </c>
      <c r="C303" s="105">
        <v>1</v>
      </c>
      <c r="D303" s="105">
        <v>4</v>
      </c>
      <c r="E303" s="105">
        <v>1</v>
      </c>
      <c r="F303" s="107"/>
      <c r="G303" s="106" t="s">
        <v>178</v>
      </c>
      <c r="H303" s="158">
        <v>267</v>
      </c>
      <c r="I303" s="109">
        <f>SUM(I304:I305)</f>
        <v>0</v>
      </c>
      <c r="J303" s="109">
        <f>SUM(J304:J305)</f>
        <v>0</v>
      </c>
      <c r="K303" s="109">
        <f>SUM(K304:K305)</f>
        <v>0</v>
      </c>
      <c r="L303" s="109">
        <f>SUM(L304:L305)</f>
        <v>0</v>
      </c>
    </row>
    <row r="304" spans="1:12" ht="12.75">
      <c r="A304" s="111">
        <v>3</v>
      </c>
      <c r="B304" s="104">
        <v>3</v>
      </c>
      <c r="C304" s="105">
        <v>1</v>
      </c>
      <c r="D304" s="105">
        <v>4</v>
      </c>
      <c r="E304" s="105">
        <v>1</v>
      </c>
      <c r="F304" s="107">
        <v>1</v>
      </c>
      <c r="G304" s="106" t="s">
        <v>166</v>
      </c>
      <c r="H304" s="158">
        <v>268</v>
      </c>
      <c r="I304" s="113">
        <v>0</v>
      </c>
      <c r="J304" s="114">
        <v>0</v>
      </c>
      <c r="K304" s="114">
        <v>0</v>
      </c>
      <c r="L304" s="113">
        <v>0</v>
      </c>
    </row>
    <row r="305" spans="1:12" ht="14.25" customHeight="1">
      <c r="A305" s="104">
        <v>3</v>
      </c>
      <c r="B305" s="105">
        <v>3</v>
      </c>
      <c r="C305" s="105">
        <v>1</v>
      </c>
      <c r="D305" s="105">
        <v>4</v>
      </c>
      <c r="E305" s="105">
        <v>1</v>
      </c>
      <c r="F305" s="107">
        <v>2</v>
      </c>
      <c r="G305" s="105" t="s">
        <v>167</v>
      </c>
      <c r="H305" s="158">
        <v>269</v>
      </c>
      <c r="I305" s="114">
        <v>0</v>
      </c>
      <c r="J305" s="177">
        <v>0</v>
      </c>
      <c r="K305" s="177">
        <v>0</v>
      </c>
      <c r="L305" s="197">
        <v>0</v>
      </c>
    </row>
    <row r="306" spans="1:12" ht="27" customHeight="1">
      <c r="A306" s="104">
        <v>3</v>
      </c>
      <c r="B306" s="105">
        <v>3</v>
      </c>
      <c r="C306" s="105">
        <v>1</v>
      </c>
      <c r="D306" s="105">
        <v>5</v>
      </c>
      <c r="E306" s="105"/>
      <c r="F306" s="107"/>
      <c r="G306" s="106" t="s">
        <v>179</v>
      </c>
      <c r="H306" s="158">
        <v>270</v>
      </c>
      <c r="I306" s="149">
        <f aca="true" t="shared" si="25" ref="I306:L307">I307</f>
        <v>0</v>
      </c>
      <c r="J306" s="213">
        <f t="shared" si="25"/>
        <v>0</v>
      </c>
      <c r="K306" s="110">
        <f t="shared" si="25"/>
        <v>0</v>
      </c>
      <c r="L306" s="110">
        <f t="shared" si="25"/>
        <v>0</v>
      </c>
    </row>
    <row r="307" spans="1:12" ht="27" customHeight="1">
      <c r="A307" s="99">
        <v>3</v>
      </c>
      <c r="B307" s="140">
        <v>3</v>
      </c>
      <c r="C307" s="140">
        <v>1</v>
      </c>
      <c r="D307" s="140">
        <v>5</v>
      </c>
      <c r="E307" s="140">
        <v>1</v>
      </c>
      <c r="F307" s="141"/>
      <c r="G307" s="172" t="s">
        <v>179</v>
      </c>
      <c r="H307" s="158">
        <v>271</v>
      </c>
      <c r="I307" s="110">
        <f t="shared" si="25"/>
        <v>0</v>
      </c>
      <c r="J307" s="216">
        <f t="shared" si="25"/>
        <v>0</v>
      </c>
      <c r="K307" s="149">
        <f t="shared" si="25"/>
        <v>0</v>
      </c>
      <c r="L307" s="149">
        <f t="shared" si="25"/>
        <v>0</v>
      </c>
    </row>
    <row r="308" spans="1:12" ht="25.5" customHeight="1">
      <c r="A308" s="104">
        <v>3</v>
      </c>
      <c r="B308" s="105">
        <v>3</v>
      </c>
      <c r="C308" s="105">
        <v>1</v>
      </c>
      <c r="D308" s="105">
        <v>5</v>
      </c>
      <c r="E308" s="105">
        <v>1</v>
      </c>
      <c r="F308" s="107">
        <v>1</v>
      </c>
      <c r="G308" s="106" t="s">
        <v>179</v>
      </c>
      <c r="H308" s="158">
        <v>272</v>
      </c>
      <c r="I308" s="114">
        <v>0</v>
      </c>
      <c r="J308" s="177">
        <v>0</v>
      </c>
      <c r="K308" s="177">
        <v>0</v>
      </c>
      <c r="L308" s="197">
        <v>0</v>
      </c>
    </row>
    <row r="309" spans="1:12" ht="12.75" customHeight="1">
      <c r="A309" s="104">
        <v>3</v>
      </c>
      <c r="B309" s="105">
        <v>3</v>
      </c>
      <c r="C309" s="105">
        <v>1</v>
      </c>
      <c r="D309" s="105">
        <v>6</v>
      </c>
      <c r="E309" s="105"/>
      <c r="F309" s="107"/>
      <c r="G309" s="106" t="s">
        <v>170</v>
      </c>
      <c r="H309" s="158">
        <v>273</v>
      </c>
      <c r="I309" s="110">
        <f aca="true" t="shared" si="26" ref="I309:L310">I310</f>
        <v>0</v>
      </c>
      <c r="J309" s="213">
        <f t="shared" si="26"/>
        <v>0</v>
      </c>
      <c r="K309" s="110">
        <f t="shared" si="26"/>
        <v>0</v>
      </c>
      <c r="L309" s="110">
        <f t="shared" si="26"/>
        <v>0</v>
      </c>
    </row>
    <row r="310" spans="1:12" ht="14.25" customHeight="1">
      <c r="A310" s="104">
        <v>3</v>
      </c>
      <c r="B310" s="105">
        <v>3</v>
      </c>
      <c r="C310" s="105">
        <v>1</v>
      </c>
      <c r="D310" s="105">
        <v>6</v>
      </c>
      <c r="E310" s="105">
        <v>1</v>
      </c>
      <c r="F310" s="107"/>
      <c r="G310" s="106" t="s">
        <v>170</v>
      </c>
      <c r="H310" s="158">
        <v>274</v>
      </c>
      <c r="I310" s="109">
        <f t="shared" si="26"/>
        <v>0</v>
      </c>
      <c r="J310" s="213">
        <f t="shared" si="26"/>
        <v>0</v>
      </c>
      <c r="K310" s="110">
        <f t="shared" si="26"/>
        <v>0</v>
      </c>
      <c r="L310" s="110">
        <f t="shared" si="26"/>
        <v>0</v>
      </c>
    </row>
    <row r="311" spans="1:12" ht="14.25" customHeight="1">
      <c r="A311" s="104">
        <v>3</v>
      </c>
      <c r="B311" s="105">
        <v>3</v>
      </c>
      <c r="C311" s="105">
        <v>1</v>
      </c>
      <c r="D311" s="105">
        <v>6</v>
      </c>
      <c r="E311" s="105">
        <v>1</v>
      </c>
      <c r="F311" s="107">
        <v>1</v>
      </c>
      <c r="G311" s="106" t="s">
        <v>170</v>
      </c>
      <c r="H311" s="158">
        <v>275</v>
      </c>
      <c r="I311" s="177">
        <v>0</v>
      </c>
      <c r="J311" s="177">
        <v>0</v>
      </c>
      <c r="K311" s="177">
        <v>0</v>
      </c>
      <c r="L311" s="197">
        <v>0</v>
      </c>
    </row>
    <row r="312" spans="1:12" ht="12.75" customHeight="1">
      <c r="A312" s="104">
        <v>3</v>
      </c>
      <c r="B312" s="105">
        <v>3</v>
      </c>
      <c r="C312" s="105">
        <v>1</v>
      </c>
      <c r="D312" s="105">
        <v>7</v>
      </c>
      <c r="E312" s="105"/>
      <c r="F312" s="107"/>
      <c r="G312" s="106" t="s">
        <v>171</v>
      </c>
      <c r="H312" s="158">
        <v>276</v>
      </c>
      <c r="I312" s="109">
        <f>I313</f>
        <v>0</v>
      </c>
      <c r="J312" s="213">
        <f>J313</f>
        <v>0</v>
      </c>
      <c r="K312" s="110">
        <f>K313</f>
        <v>0</v>
      </c>
      <c r="L312" s="110">
        <f>L313</f>
        <v>0</v>
      </c>
    </row>
    <row r="313" spans="1:12" ht="12.75" customHeight="1">
      <c r="A313" s="104">
        <v>3</v>
      </c>
      <c r="B313" s="105">
        <v>3</v>
      </c>
      <c r="C313" s="105">
        <v>1</v>
      </c>
      <c r="D313" s="105">
        <v>7</v>
      </c>
      <c r="E313" s="105">
        <v>1</v>
      </c>
      <c r="F313" s="107"/>
      <c r="G313" s="106" t="s">
        <v>171</v>
      </c>
      <c r="H313" s="158">
        <v>277</v>
      </c>
      <c r="I313" s="109">
        <f>I314+I315</f>
        <v>0</v>
      </c>
      <c r="J313" s="109">
        <f>J314+J315</f>
        <v>0</v>
      </c>
      <c r="K313" s="109">
        <f>K314+K315</f>
        <v>0</v>
      </c>
      <c r="L313" s="109">
        <f>L314+L315</f>
        <v>0</v>
      </c>
    </row>
    <row r="314" spans="1:12" ht="12.75" customHeight="1">
      <c r="A314" s="104">
        <v>3</v>
      </c>
      <c r="B314" s="105">
        <v>3</v>
      </c>
      <c r="C314" s="105">
        <v>1</v>
      </c>
      <c r="D314" s="105">
        <v>7</v>
      </c>
      <c r="E314" s="105">
        <v>1</v>
      </c>
      <c r="F314" s="107">
        <v>1</v>
      </c>
      <c r="G314" s="106" t="s">
        <v>166</v>
      </c>
      <c r="H314" s="158">
        <v>278</v>
      </c>
      <c r="I314" s="177">
        <v>0</v>
      </c>
      <c r="J314" s="177">
        <v>0</v>
      </c>
      <c r="K314" s="177">
        <v>0</v>
      </c>
      <c r="L314" s="197">
        <v>0</v>
      </c>
    </row>
    <row r="315" spans="1:12" ht="12.75" customHeight="1">
      <c r="A315" s="104">
        <v>3</v>
      </c>
      <c r="B315" s="105">
        <v>3</v>
      </c>
      <c r="C315" s="105">
        <v>1</v>
      </c>
      <c r="D315" s="105">
        <v>7</v>
      </c>
      <c r="E315" s="105">
        <v>1</v>
      </c>
      <c r="F315" s="107">
        <v>2</v>
      </c>
      <c r="G315" s="106" t="s">
        <v>167</v>
      </c>
      <c r="H315" s="158">
        <v>279</v>
      </c>
      <c r="I315" s="114">
        <v>0</v>
      </c>
      <c r="J315" s="114">
        <v>0</v>
      </c>
      <c r="K315" s="114">
        <v>0</v>
      </c>
      <c r="L315" s="114">
        <v>0</v>
      </c>
    </row>
    <row r="316" spans="1:12" ht="12" customHeight="1">
      <c r="A316" s="104">
        <v>3</v>
      </c>
      <c r="B316" s="105">
        <v>3</v>
      </c>
      <c r="C316" s="105">
        <v>2</v>
      </c>
      <c r="D316" s="105"/>
      <c r="E316" s="105"/>
      <c r="F316" s="107"/>
      <c r="G316" s="174" t="s">
        <v>172</v>
      </c>
      <c r="H316" s="158">
        <v>280</v>
      </c>
      <c r="I316" s="109">
        <f>SUM(I317+I322+I326+I331+I335+I338+I341)</f>
        <v>0</v>
      </c>
      <c r="J316" s="213">
        <f>SUM(J317+J322+J326+J331+J335+J338+J341)</f>
        <v>0</v>
      </c>
      <c r="K316" s="110">
        <f>SUM(K317+K322+K326+K331+K335+K338+K341)</f>
        <v>0</v>
      </c>
      <c r="L316" s="110">
        <f>SUM(L317+L322+L326+L331+L335+L338+L341)</f>
        <v>0</v>
      </c>
    </row>
    <row r="317" spans="1:12" ht="24" customHeight="1">
      <c r="A317" s="104">
        <v>3</v>
      </c>
      <c r="B317" s="105">
        <v>3</v>
      </c>
      <c r="C317" s="105">
        <v>2</v>
      </c>
      <c r="D317" s="105">
        <v>1</v>
      </c>
      <c r="E317" s="105"/>
      <c r="F317" s="107"/>
      <c r="G317" s="106" t="s">
        <v>174</v>
      </c>
      <c r="H317" s="158">
        <v>281</v>
      </c>
      <c r="I317" s="109">
        <f>I318</f>
        <v>0</v>
      </c>
      <c r="J317" s="213">
        <f>J318</f>
        <v>0</v>
      </c>
      <c r="K317" s="110">
        <f>K318</f>
        <v>0</v>
      </c>
      <c r="L317" s="110">
        <f>L318</f>
        <v>0</v>
      </c>
    </row>
    <row r="318" spans="1:12" ht="25.5" customHeight="1">
      <c r="A318" s="111">
        <v>3</v>
      </c>
      <c r="B318" s="104">
        <v>3</v>
      </c>
      <c r="C318" s="105">
        <v>2</v>
      </c>
      <c r="D318" s="106">
        <v>1</v>
      </c>
      <c r="E318" s="104">
        <v>1</v>
      </c>
      <c r="F318" s="107"/>
      <c r="G318" s="106" t="s">
        <v>174</v>
      </c>
      <c r="H318" s="158">
        <v>282</v>
      </c>
      <c r="I318" s="109">
        <f>SUM(I319:I321)</f>
        <v>0</v>
      </c>
      <c r="J318" s="213">
        <f>SUM(J319:J321)</f>
        <v>0</v>
      </c>
      <c r="K318" s="110">
        <f>SUM(K319:K321)</f>
        <v>0</v>
      </c>
      <c r="L318" s="110">
        <f>SUM(L319:L321)</f>
        <v>0</v>
      </c>
    </row>
    <row r="319" spans="1:12" ht="12" customHeight="1">
      <c r="A319" s="111">
        <v>3</v>
      </c>
      <c r="B319" s="104">
        <v>3</v>
      </c>
      <c r="C319" s="105">
        <v>2</v>
      </c>
      <c r="D319" s="106">
        <v>1</v>
      </c>
      <c r="E319" s="104">
        <v>1</v>
      </c>
      <c r="F319" s="107">
        <v>1</v>
      </c>
      <c r="G319" s="106" t="s">
        <v>158</v>
      </c>
      <c r="H319" s="158">
        <v>283</v>
      </c>
      <c r="I319" s="114">
        <v>0</v>
      </c>
      <c r="J319" s="114">
        <v>0</v>
      </c>
      <c r="K319" s="114">
        <v>0</v>
      </c>
      <c r="L319" s="114">
        <v>0</v>
      </c>
    </row>
    <row r="320" spans="1:12" ht="15" customHeight="1">
      <c r="A320" s="130">
        <v>3</v>
      </c>
      <c r="B320" s="99">
        <v>3</v>
      </c>
      <c r="C320" s="97">
        <v>2</v>
      </c>
      <c r="D320" s="98">
        <v>1</v>
      </c>
      <c r="E320" s="99">
        <v>1</v>
      </c>
      <c r="F320" s="100">
        <v>2</v>
      </c>
      <c r="G320" s="98" t="s">
        <v>159</v>
      </c>
      <c r="H320" s="158">
        <v>284</v>
      </c>
      <c r="I320" s="114">
        <v>0</v>
      </c>
      <c r="J320" s="114">
        <v>0</v>
      </c>
      <c r="K320" s="114">
        <v>0</v>
      </c>
      <c r="L320" s="114">
        <v>0</v>
      </c>
    </row>
    <row r="321" spans="1:12" ht="12.75">
      <c r="A321" s="111">
        <v>3</v>
      </c>
      <c r="B321" s="111">
        <v>3</v>
      </c>
      <c r="C321" s="104">
        <v>2</v>
      </c>
      <c r="D321" s="106">
        <v>1</v>
      </c>
      <c r="E321" s="104">
        <v>1</v>
      </c>
      <c r="F321" s="107">
        <v>3</v>
      </c>
      <c r="G321" s="106" t="s">
        <v>176</v>
      </c>
      <c r="H321" s="158">
        <v>285</v>
      </c>
      <c r="I321" s="114">
        <v>0</v>
      </c>
      <c r="J321" s="114">
        <v>0</v>
      </c>
      <c r="K321" s="114">
        <v>0</v>
      </c>
      <c r="L321" s="114">
        <v>0</v>
      </c>
    </row>
    <row r="322" spans="1:12" ht="25.5" customHeight="1">
      <c r="A322" s="120">
        <v>3</v>
      </c>
      <c r="B322" s="120">
        <v>3</v>
      </c>
      <c r="C322" s="139">
        <v>2</v>
      </c>
      <c r="D322" s="172">
        <v>2</v>
      </c>
      <c r="E322" s="139"/>
      <c r="F322" s="141"/>
      <c r="G322" s="172" t="s">
        <v>177</v>
      </c>
      <c r="H322" s="158">
        <v>286</v>
      </c>
      <c r="I322" s="126">
        <f>I323</f>
        <v>0</v>
      </c>
      <c r="J322" s="217">
        <f>J323</f>
        <v>0</v>
      </c>
      <c r="K322" s="128">
        <f>K323</f>
        <v>0</v>
      </c>
      <c r="L322" s="128">
        <f>L323</f>
        <v>0</v>
      </c>
    </row>
    <row r="323" spans="1:12" ht="25.5" customHeight="1">
      <c r="A323" s="111">
        <v>3</v>
      </c>
      <c r="B323" s="111">
        <v>3</v>
      </c>
      <c r="C323" s="104">
        <v>2</v>
      </c>
      <c r="D323" s="106">
        <v>2</v>
      </c>
      <c r="E323" s="104">
        <v>1</v>
      </c>
      <c r="F323" s="107"/>
      <c r="G323" s="106" t="s">
        <v>177</v>
      </c>
      <c r="H323" s="158">
        <v>287</v>
      </c>
      <c r="I323" s="109">
        <f>SUM(I324:I325)</f>
        <v>0</v>
      </c>
      <c r="J323" s="150">
        <f>SUM(J324:J325)</f>
        <v>0</v>
      </c>
      <c r="K323" s="110">
        <f>SUM(K324:K325)</f>
        <v>0</v>
      </c>
      <c r="L323" s="110">
        <f>SUM(L324:L325)</f>
        <v>0</v>
      </c>
    </row>
    <row r="324" spans="1:12" ht="12.75">
      <c r="A324" s="111">
        <v>3</v>
      </c>
      <c r="B324" s="111">
        <v>3</v>
      </c>
      <c r="C324" s="104">
        <v>2</v>
      </c>
      <c r="D324" s="106">
        <v>2</v>
      </c>
      <c r="E324" s="111">
        <v>1</v>
      </c>
      <c r="F324" s="166">
        <v>1</v>
      </c>
      <c r="G324" s="106" t="s">
        <v>163</v>
      </c>
      <c r="H324" s="158">
        <v>288</v>
      </c>
      <c r="I324" s="114">
        <v>0</v>
      </c>
      <c r="J324" s="114">
        <v>0</v>
      </c>
      <c r="K324" s="114">
        <v>0</v>
      </c>
      <c r="L324" s="114">
        <v>0</v>
      </c>
    </row>
    <row r="325" spans="1:12" ht="12.75">
      <c r="A325" s="120">
        <v>3</v>
      </c>
      <c r="B325" s="120">
        <v>3</v>
      </c>
      <c r="C325" s="121">
        <v>2</v>
      </c>
      <c r="D325" s="122">
        <v>2</v>
      </c>
      <c r="E325" s="123">
        <v>1</v>
      </c>
      <c r="F325" s="171">
        <v>2</v>
      </c>
      <c r="G325" s="123" t="s">
        <v>164</v>
      </c>
      <c r="H325" s="158">
        <v>289</v>
      </c>
      <c r="I325" s="114">
        <v>0</v>
      </c>
      <c r="J325" s="114">
        <v>0</v>
      </c>
      <c r="K325" s="114">
        <v>0</v>
      </c>
      <c r="L325" s="114">
        <v>0</v>
      </c>
    </row>
    <row r="326" spans="1:12" ht="15" customHeight="1">
      <c r="A326" s="111">
        <v>3</v>
      </c>
      <c r="B326" s="111">
        <v>3</v>
      </c>
      <c r="C326" s="104">
        <v>2</v>
      </c>
      <c r="D326" s="105">
        <v>3</v>
      </c>
      <c r="E326" s="106"/>
      <c r="F326" s="166"/>
      <c r="G326" s="106" t="s">
        <v>165</v>
      </c>
      <c r="H326" s="158">
        <v>290</v>
      </c>
      <c r="I326" s="109">
        <f>I327</f>
        <v>0</v>
      </c>
      <c r="J326" s="150">
        <f>J327</f>
        <v>0</v>
      </c>
      <c r="K326" s="150">
        <f>K327</f>
        <v>0</v>
      </c>
      <c r="L326" s="110">
        <f>L327</f>
        <v>0</v>
      </c>
    </row>
    <row r="327" spans="1:12" ht="15" customHeight="1">
      <c r="A327" s="111">
        <v>3</v>
      </c>
      <c r="B327" s="111">
        <v>3</v>
      </c>
      <c r="C327" s="104">
        <v>2</v>
      </c>
      <c r="D327" s="105">
        <v>3</v>
      </c>
      <c r="E327" s="106">
        <v>1</v>
      </c>
      <c r="F327" s="166"/>
      <c r="G327" s="105" t="s">
        <v>165</v>
      </c>
      <c r="H327" s="158">
        <v>291</v>
      </c>
      <c r="I327" s="109">
        <f>I328+I329</f>
        <v>0</v>
      </c>
      <c r="J327" s="109">
        <f>J328+J329</f>
        <v>0</v>
      </c>
      <c r="K327" s="109">
        <f>K328+K329</f>
        <v>0</v>
      </c>
      <c r="L327" s="109">
        <f>L328+L329</f>
        <v>0</v>
      </c>
    </row>
    <row r="328" spans="1:12" ht="15" customHeight="1">
      <c r="A328" s="111">
        <v>3</v>
      </c>
      <c r="B328" s="111">
        <v>3</v>
      </c>
      <c r="C328" s="104">
        <v>2</v>
      </c>
      <c r="D328" s="105">
        <v>3</v>
      </c>
      <c r="E328" s="106">
        <v>1</v>
      </c>
      <c r="F328" s="166">
        <v>1</v>
      </c>
      <c r="G328" s="106" t="s">
        <v>166</v>
      </c>
      <c r="H328" s="158">
        <v>292</v>
      </c>
      <c r="I328" s="177">
        <v>0</v>
      </c>
      <c r="J328" s="177">
        <v>0</v>
      </c>
      <c r="K328" s="177">
        <v>0</v>
      </c>
      <c r="L328" s="197">
        <v>0</v>
      </c>
    </row>
    <row r="329" spans="1:12" ht="15" customHeight="1">
      <c r="A329" s="111">
        <v>3</v>
      </c>
      <c r="B329" s="111">
        <v>3</v>
      </c>
      <c r="C329" s="104">
        <v>2</v>
      </c>
      <c r="D329" s="105">
        <v>3</v>
      </c>
      <c r="E329" s="106">
        <v>1</v>
      </c>
      <c r="F329" s="166">
        <v>2</v>
      </c>
      <c r="G329" s="106" t="s">
        <v>167</v>
      </c>
      <c r="H329" s="158">
        <v>293</v>
      </c>
      <c r="I329" s="114">
        <v>0</v>
      </c>
      <c r="J329" s="114">
        <v>0</v>
      </c>
      <c r="K329" s="114">
        <v>0</v>
      </c>
      <c r="L329" s="114">
        <v>0</v>
      </c>
    </row>
    <row r="330" spans="1:12" ht="12.75" customHeight="1">
      <c r="A330" s="132">
        <v>1</v>
      </c>
      <c r="B330" s="134"/>
      <c r="C330" s="134"/>
      <c r="D330" s="134"/>
      <c r="E330" s="134"/>
      <c r="F330" s="133"/>
      <c r="G330" s="165">
        <v>2</v>
      </c>
      <c r="H330" s="158">
        <v>3</v>
      </c>
      <c r="I330" s="135">
        <v>4</v>
      </c>
      <c r="J330" s="215">
        <v>5</v>
      </c>
      <c r="K330" s="131">
        <v>6</v>
      </c>
      <c r="L330" s="131">
        <v>7</v>
      </c>
    </row>
    <row r="331" spans="1:12" ht="12.75">
      <c r="A331" s="111">
        <v>3</v>
      </c>
      <c r="B331" s="111">
        <v>3</v>
      </c>
      <c r="C331" s="104">
        <v>2</v>
      </c>
      <c r="D331" s="105">
        <v>4</v>
      </c>
      <c r="E331" s="105"/>
      <c r="F331" s="107"/>
      <c r="G331" s="105" t="s">
        <v>178</v>
      </c>
      <c r="H331" s="93">
        <v>294</v>
      </c>
      <c r="I331" s="109">
        <f>I332</f>
        <v>0</v>
      </c>
      <c r="J331" s="150">
        <f>J332</f>
        <v>0</v>
      </c>
      <c r="K331" s="150">
        <f>K332</f>
        <v>0</v>
      </c>
      <c r="L331" s="110">
        <f>L332</f>
        <v>0</v>
      </c>
    </row>
    <row r="332" spans="1:12" ht="12.75">
      <c r="A332" s="130">
        <v>3</v>
      </c>
      <c r="B332" s="130">
        <v>3</v>
      </c>
      <c r="C332" s="99">
        <v>2</v>
      </c>
      <c r="D332" s="97">
        <v>4</v>
      </c>
      <c r="E332" s="97">
        <v>1</v>
      </c>
      <c r="F332" s="100"/>
      <c r="G332" s="97" t="s">
        <v>178</v>
      </c>
      <c r="H332" s="101">
        <v>295</v>
      </c>
      <c r="I332" s="147">
        <f>SUM(I333:I334)</f>
        <v>0</v>
      </c>
      <c r="J332" s="148">
        <f>SUM(J333:J334)</f>
        <v>0</v>
      </c>
      <c r="K332" s="148">
        <f>SUM(K333:K334)</f>
        <v>0</v>
      </c>
      <c r="L332" s="149">
        <f>SUM(L333:L334)</f>
        <v>0</v>
      </c>
    </row>
    <row r="333" spans="1:12" ht="14.25" customHeight="1">
      <c r="A333" s="111">
        <v>3</v>
      </c>
      <c r="B333" s="111">
        <v>3</v>
      </c>
      <c r="C333" s="104">
        <v>2</v>
      </c>
      <c r="D333" s="105">
        <v>4</v>
      </c>
      <c r="E333" s="105">
        <v>1</v>
      </c>
      <c r="F333" s="107">
        <v>1</v>
      </c>
      <c r="G333" s="105" t="s">
        <v>166</v>
      </c>
      <c r="H333" s="93">
        <v>296</v>
      </c>
      <c r="I333" s="114">
        <v>0</v>
      </c>
      <c r="J333" s="114">
        <v>0</v>
      </c>
      <c r="K333" s="114">
        <v>0</v>
      </c>
      <c r="L333" s="114">
        <v>0</v>
      </c>
    </row>
    <row r="334" spans="1:12" ht="12.75">
      <c r="A334" s="111">
        <v>3</v>
      </c>
      <c r="B334" s="111">
        <v>3</v>
      </c>
      <c r="C334" s="104">
        <v>2</v>
      </c>
      <c r="D334" s="105">
        <v>4</v>
      </c>
      <c r="E334" s="105">
        <v>1</v>
      </c>
      <c r="F334" s="107">
        <v>2</v>
      </c>
      <c r="G334" s="105" t="s">
        <v>167</v>
      </c>
      <c r="H334" s="101">
        <v>297</v>
      </c>
      <c r="I334" s="114">
        <v>0</v>
      </c>
      <c r="J334" s="114">
        <v>0</v>
      </c>
      <c r="K334" s="114">
        <v>0</v>
      </c>
      <c r="L334" s="114">
        <v>0</v>
      </c>
    </row>
    <row r="335" spans="1:12" ht="25.5" customHeight="1">
      <c r="A335" s="111">
        <v>3</v>
      </c>
      <c r="B335" s="111">
        <v>3</v>
      </c>
      <c r="C335" s="104">
        <v>2</v>
      </c>
      <c r="D335" s="105">
        <v>5</v>
      </c>
      <c r="E335" s="105"/>
      <c r="F335" s="107"/>
      <c r="G335" s="105" t="s">
        <v>179</v>
      </c>
      <c r="H335" s="93">
        <v>298</v>
      </c>
      <c r="I335" s="109">
        <f aca="true" t="shared" si="27" ref="I335:L336">I336</f>
        <v>0</v>
      </c>
      <c r="J335" s="150">
        <f t="shared" si="27"/>
        <v>0</v>
      </c>
      <c r="K335" s="150">
        <f t="shared" si="27"/>
        <v>0</v>
      </c>
      <c r="L335" s="110">
        <f t="shared" si="27"/>
        <v>0</v>
      </c>
    </row>
    <row r="336" spans="1:12" ht="25.5" customHeight="1">
      <c r="A336" s="130">
        <v>3</v>
      </c>
      <c r="B336" s="130">
        <v>3</v>
      </c>
      <c r="C336" s="99">
        <v>2</v>
      </c>
      <c r="D336" s="97">
        <v>5</v>
      </c>
      <c r="E336" s="97">
        <v>1</v>
      </c>
      <c r="F336" s="100"/>
      <c r="G336" s="97" t="s">
        <v>179</v>
      </c>
      <c r="H336" s="101">
        <v>299</v>
      </c>
      <c r="I336" s="147">
        <f t="shared" si="27"/>
        <v>0</v>
      </c>
      <c r="J336" s="148">
        <f t="shared" si="27"/>
        <v>0</v>
      </c>
      <c r="K336" s="148">
        <f t="shared" si="27"/>
        <v>0</v>
      </c>
      <c r="L336" s="149">
        <f t="shared" si="27"/>
        <v>0</v>
      </c>
    </row>
    <row r="337" spans="1:12" ht="25.5" customHeight="1">
      <c r="A337" s="111">
        <v>3</v>
      </c>
      <c r="B337" s="111">
        <v>3</v>
      </c>
      <c r="C337" s="104">
        <v>2</v>
      </c>
      <c r="D337" s="105">
        <v>5</v>
      </c>
      <c r="E337" s="105">
        <v>1</v>
      </c>
      <c r="F337" s="107">
        <v>1</v>
      </c>
      <c r="G337" s="105" t="s">
        <v>179</v>
      </c>
      <c r="H337" s="93">
        <v>300</v>
      </c>
      <c r="I337" s="177">
        <v>0</v>
      </c>
      <c r="J337" s="177">
        <v>0</v>
      </c>
      <c r="K337" s="177">
        <v>0</v>
      </c>
      <c r="L337" s="197">
        <v>0</v>
      </c>
    </row>
    <row r="338" spans="1:12" ht="14.25" customHeight="1">
      <c r="A338" s="111">
        <v>3</v>
      </c>
      <c r="B338" s="111">
        <v>3</v>
      </c>
      <c r="C338" s="104">
        <v>2</v>
      </c>
      <c r="D338" s="105">
        <v>6</v>
      </c>
      <c r="E338" s="105"/>
      <c r="F338" s="107"/>
      <c r="G338" s="105" t="s">
        <v>170</v>
      </c>
      <c r="H338" s="101">
        <v>301</v>
      </c>
      <c r="I338" s="109">
        <f aca="true" t="shared" si="28" ref="I338:L339">I339</f>
        <v>0</v>
      </c>
      <c r="J338" s="150">
        <f t="shared" si="28"/>
        <v>0</v>
      </c>
      <c r="K338" s="150">
        <f t="shared" si="28"/>
        <v>0</v>
      </c>
      <c r="L338" s="110">
        <f t="shared" si="28"/>
        <v>0</v>
      </c>
    </row>
    <row r="339" spans="1:12" ht="14.25" customHeight="1">
      <c r="A339" s="111">
        <v>3</v>
      </c>
      <c r="B339" s="111">
        <v>3</v>
      </c>
      <c r="C339" s="104">
        <v>2</v>
      </c>
      <c r="D339" s="105">
        <v>6</v>
      </c>
      <c r="E339" s="105">
        <v>1</v>
      </c>
      <c r="F339" s="107"/>
      <c r="G339" s="105" t="s">
        <v>170</v>
      </c>
      <c r="H339" s="93">
        <v>302</v>
      </c>
      <c r="I339" s="109">
        <f t="shared" si="28"/>
        <v>0</v>
      </c>
      <c r="J339" s="150">
        <f t="shared" si="28"/>
        <v>0</v>
      </c>
      <c r="K339" s="150">
        <f t="shared" si="28"/>
        <v>0</v>
      </c>
      <c r="L339" s="110">
        <f t="shared" si="28"/>
        <v>0</v>
      </c>
    </row>
    <row r="340" spans="1:12" ht="14.25" customHeight="1">
      <c r="A340" s="120">
        <v>3</v>
      </c>
      <c r="B340" s="120">
        <v>3</v>
      </c>
      <c r="C340" s="121">
        <v>2</v>
      </c>
      <c r="D340" s="122">
        <v>6</v>
      </c>
      <c r="E340" s="122">
        <v>1</v>
      </c>
      <c r="F340" s="124">
        <v>1</v>
      </c>
      <c r="G340" s="122" t="s">
        <v>170</v>
      </c>
      <c r="H340" s="101">
        <v>303</v>
      </c>
      <c r="I340" s="177">
        <v>0</v>
      </c>
      <c r="J340" s="177">
        <v>0</v>
      </c>
      <c r="K340" s="177">
        <v>0</v>
      </c>
      <c r="L340" s="197">
        <v>0</v>
      </c>
    </row>
    <row r="341" spans="1:12" ht="13.5" customHeight="1">
      <c r="A341" s="111">
        <v>3</v>
      </c>
      <c r="B341" s="111">
        <v>3</v>
      </c>
      <c r="C341" s="104">
        <v>2</v>
      </c>
      <c r="D341" s="105">
        <v>7</v>
      </c>
      <c r="E341" s="105"/>
      <c r="F341" s="107"/>
      <c r="G341" s="105" t="s">
        <v>171</v>
      </c>
      <c r="H341" s="93">
        <v>304</v>
      </c>
      <c r="I341" s="109">
        <f aca="true" t="shared" si="29" ref="I341:L342">I342</f>
        <v>0</v>
      </c>
      <c r="J341" s="150">
        <f t="shared" si="29"/>
        <v>0</v>
      </c>
      <c r="K341" s="150">
        <f t="shared" si="29"/>
        <v>0</v>
      </c>
      <c r="L341" s="110">
        <f t="shared" si="29"/>
        <v>0</v>
      </c>
    </row>
    <row r="342" spans="1:12" ht="13.5" customHeight="1">
      <c r="A342" s="120">
        <v>3</v>
      </c>
      <c r="B342" s="120">
        <v>3</v>
      </c>
      <c r="C342" s="121">
        <v>2</v>
      </c>
      <c r="D342" s="122">
        <v>7</v>
      </c>
      <c r="E342" s="122">
        <v>1</v>
      </c>
      <c r="F342" s="124"/>
      <c r="G342" s="122" t="s">
        <v>171</v>
      </c>
      <c r="H342" s="101">
        <v>305</v>
      </c>
      <c r="I342" s="110">
        <f t="shared" si="29"/>
        <v>0</v>
      </c>
      <c r="J342" s="150">
        <f t="shared" si="29"/>
        <v>0</v>
      </c>
      <c r="K342" s="150">
        <f t="shared" si="29"/>
        <v>0</v>
      </c>
      <c r="L342" s="110">
        <f t="shared" si="29"/>
        <v>0</v>
      </c>
    </row>
    <row r="343" spans="1:12" ht="16.5" customHeight="1">
      <c r="A343" s="111">
        <v>3</v>
      </c>
      <c r="B343" s="111">
        <v>3</v>
      </c>
      <c r="C343" s="104">
        <v>2</v>
      </c>
      <c r="D343" s="105">
        <v>7</v>
      </c>
      <c r="E343" s="105">
        <v>1</v>
      </c>
      <c r="F343" s="107">
        <v>1</v>
      </c>
      <c r="G343" s="105" t="s">
        <v>171</v>
      </c>
      <c r="H343" s="93">
        <v>306</v>
      </c>
      <c r="I343" s="177">
        <v>0</v>
      </c>
      <c r="J343" s="177">
        <v>0</v>
      </c>
      <c r="K343" s="177">
        <v>0</v>
      </c>
      <c r="L343" s="197">
        <v>0</v>
      </c>
    </row>
    <row r="344" spans="1:12" ht="18.75" customHeight="1">
      <c r="A344" s="218"/>
      <c r="B344" s="218"/>
      <c r="C344" s="219"/>
      <c r="D344" s="220"/>
      <c r="E344" s="221"/>
      <c r="F344" s="222"/>
      <c r="G344" s="223" t="s">
        <v>180</v>
      </c>
      <c r="H344" s="101">
        <v>307</v>
      </c>
      <c r="I344" s="224">
        <f>SUM(I30+I174)</f>
        <v>1209300</v>
      </c>
      <c r="J344" s="225">
        <f>SUM(J30+J174)</f>
        <v>614200</v>
      </c>
      <c r="K344" s="225">
        <f>SUM(K30+K174)</f>
        <v>472802.43</v>
      </c>
      <c r="L344" s="226">
        <f>SUM(L30+L174)</f>
        <v>472220.01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227"/>
      <c r="B347" s="228"/>
      <c r="C347" s="228"/>
      <c r="D347" s="229"/>
      <c r="E347" s="229"/>
      <c r="F347" s="229"/>
      <c r="G347" s="230" t="s">
        <v>181</v>
      </c>
      <c r="H347" s="231"/>
      <c r="I347" s="3"/>
      <c r="J347" s="3"/>
      <c r="K347" s="232" t="s">
        <v>182</v>
      </c>
      <c r="L347" s="232"/>
    </row>
    <row r="348" spans="1:12" ht="18.75" customHeight="1">
      <c r="A348" s="233"/>
      <c r="B348" s="234"/>
      <c r="C348" s="234"/>
      <c r="D348" s="235" t="s">
        <v>183</v>
      </c>
      <c r="E348" s="236"/>
      <c r="F348" s="236"/>
      <c r="G348" s="236"/>
      <c r="H348" s="236"/>
      <c r="I348" s="237" t="s">
        <v>184</v>
      </c>
      <c r="J348" s="3"/>
      <c r="K348" s="238" t="s">
        <v>185</v>
      </c>
      <c r="L348" s="238"/>
    </row>
    <row r="349" spans="2:12" ht="15.75" customHeight="1">
      <c r="B349" s="3"/>
      <c r="C349" s="3"/>
      <c r="D349" s="3"/>
      <c r="E349" s="3"/>
      <c r="F349" s="4"/>
      <c r="G349" s="3"/>
      <c r="H349" s="3"/>
      <c r="I349" s="239"/>
      <c r="J349" s="3"/>
      <c r="K349" s="239"/>
      <c r="L349" s="239"/>
    </row>
    <row r="350" spans="2:12" ht="15.75" customHeight="1">
      <c r="B350" s="3"/>
      <c r="C350" s="3"/>
      <c r="D350" s="232"/>
      <c r="E350" s="232"/>
      <c r="F350" s="240"/>
      <c r="G350" s="232" t="s">
        <v>186</v>
      </c>
      <c r="H350" s="3"/>
      <c r="I350" s="239"/>
      <c r="J350" s="3"/>
      <c r="K350" s="232" t="s">
        <v>187</v>
      </c>
      <c r="L350" s="241"/>
    </row>
    <row r="351" spans="1:12" ht="18.75" customHeight="1">
      <c r="A351" s="242"/>
      <c r="B351" s="27"/>
      <c r="C351" s="27"/>
      <c r="D351" s="159" t="s">
        <v>188</v>
      </c>
      <c r="E351" s="159"/>
      <c r="F351" s="159"/>
      <c r="G351" s="159"/>
      <c r="H351" s="243"/>
      <c r="I351" s="237" t="s">
        <v>184</v>
      </c>
      <c r="J351" s="27"/>
      <c r="K351" s="238" t="s">
        <v>185</v>
      </c>
      <c r="L351" s="238"/>
    </row>
  </sheetData>
  <sheetProtection/>
  <mergeCells count="32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J22"/>
    <mergeCell ref="G25:H25"/>
    <mergeCell ref="A27:F28"/>
    <mergeCell ref="G27:G28"/>
    <mergeCell ref="H27:H28"/>
    <mergeCell ref="I27:J27"/>
    <mergeCell ref="G11:K11"/>
    <mergeCell ref="B13:L13"/>
    <mergeCell ref="G15:K15"/>
    <mergeCell ref="G16:K16"/>
    <mergeCell ref="G17:K17"/>
    <mergeCell ref="A18:L18"/>
    <mergeCell ref="J1:L5"/>
    <mergeCell ref="G6:K6"/>
    <mergeCell ref="A7:L7"/>
    <mergeCell ref="G8:K8"/>
    <mergeCell ref="A9:L9"/>
    <mergeCell ref="G10:K1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Mokytojas</cp:lastModifiedBy>
  <cp:lastPrinted>2012-12-03T13:33:46Z</cp:lastPrinted>
  <dcterms:created xsi:type="dcterms:W3CDTF">2004-04-07T10:43:01Z</dcterms:created>
  <dcterms:modified xsi:type="dcterms:W3CDTF">2014-07-07T06:11:35Z</dcterms:modified>
  <cp:category/>
  <cp:version/>
  <cp:contentType/>
  <cp:contentStatus/>
</cp:coreProperties>
</file>