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506" windowWidth="10245" windowHeight="9015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rFont val="Tahoma"/>
            <family val="2"/>
          </rPr>
          <t>#02_1_G39#</t>
        </r>
      </text>
    </comment>
    <comment ref="F68" authorId="0">
      <text>
        <r>
          <rPr>
            <sz val="9"/>
            <rFont val="Tahoma"/>
            <family val="2"/>
          </rPr>
          <t>#02_1_G68#</t>
        </r>
      </text>
    </comment>
    <comment ref="F74" authorId="0">
      <text>
        <r>
          <rPr>
            <sz val="9"/>
            <rFont val="Tahoma"/>
            <family val="2"/>
          </rPr>
          <t>#02_1_G74#</t>
        </r>
      </text>
    </comment>
    <comment ref="F76" authorId="0">
      <text>
        <r>
          <rPr>
            <sz val="9"/>
            <rFont val="Tahoma"/>
            <family val="2"/>
          </rPr>
          <t>#02_1_G76#</t>
        </r>
      </text>
    </comment>
    <comment ref="F77" authorId="0">
      <text>
        <r>
          <rPr>
            <sz val="9"/>
            <rFont val="Tahoma"/>
            <family val="2"/>
          </rPr>
          <t>#02_1_G77#</t>
        </r>
      </text>
    </comment>
    <comment ref="F78" authorId="0">
      <text>
        <r>
          <rPr>
            <sz val="9"/>
            <rFont val="Tahoma"/>
            <family val="2"/>
          </rPr>
          <t>#02_1_G78#</t>
        </r>
      </text>
    </comment>
    <comment ref="F81" authorId="0">
      <text>
        <r>
          <rPr>
            <sz val="9"/>
            <rFont val="Tahoma"/>
            <family val="2"/>
          </rPr>
          <t>#02_1_G81#</t>
        </r>
      </text>
    </comment>
  </commentList>
</comments>
</file>

<file path=xl/sharedStrings.xml><?xml version="1.0" encoding="utf-8"?>
<sst xmlns="http://schemas.openxmlformats.org/spreadsheetml/2006/main" count="241" uniqueCount="201">
  <si>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</si>
  <si>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</si>
  <si>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</si>
  <si>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</si>
  <si>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</si>
  <si>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</si>
  <si>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</si>
  <si>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</si>
  <si>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</si>
  <si>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</si>
  <si>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</si>
  <si>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</si>
  <si>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</si>
  <si>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</si>
  <si>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</si>
  <si>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</si>
  <si>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</si>
  <si>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</si>
  <si>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</si>
  <si>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</si>
  <si>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</si>
  <si>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</si>
  <si>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</si>
  <si>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</si>
  <si>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</si>
  <si>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</si>
  <si>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</si>
  <si>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</si>
  <si>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</si>
  <si>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</si>
  <si>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</si>
  <si>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</si>
  <si>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</si>
  <si>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</si>
  <si>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</si>
  <si>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</si>
  <si>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</si>
  <si>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</si>
  <si>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</si>
  <si>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</si>
  <si>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</si>
  <si>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</si>
  <si>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</si>
  <si>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</si>
  <si>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</si>
  <si>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</si>
  <si>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</si>
  <si>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</si>
  <si>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</si>
  <si>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</si>
  <si>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</si>
  <si>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</si>
  <si>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</si>
  <si>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</si>
  <si>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</si>
  <si>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</si>
  <si>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</si>
  <si>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</si>
  <si>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</si>
  <si>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</si>
  <si>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</si>
  <si>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</si>
  <si>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</si>
  <si>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</si>
  <si>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</si>
  <si>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</si>
  <si>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</si>
  <si>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</si>
  <si>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</si>
  <si>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</si>
  <si>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</si>
  <si>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</si>
  <si>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</si>
  <si>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</si>
  <si>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</si>
  <si>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</si>
  <si>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</si>
  <si>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</si>
  <si>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</si>
  <si>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</si>
  <si>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</si>
  <si>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</si>
  <si>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</si>
  <si>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</si>
  <si>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</si>
  <si>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</si>
  <si>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</si>
  <si>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</si>
  <si>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</si>
  <si>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</si>
  <si>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</si>
  <si>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</si>
  <si>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</si>
  <si>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</si>
  <si>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</si>
  <si>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</si>
  <si>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</si>
  <si>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</si>
  <si>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</si>
  <si>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</si>
  <si>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</si>
  <si>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</si>
  <si>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</si>
  <si>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</si>
  <si>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</si>
  <si>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</si>
  <si>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</si>
  <si>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</si>
  <si>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</si>
  <si>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</si>
  <si>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</si>
  <si>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</si>
  <si>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</si>
  <si>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</si>
  <si>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</si>
  <si>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</si>
  <si>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</si>
  <si>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</si>
  <si>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</si>
  <si>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</si>
  <si>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</si>
  <si>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</si>
  <si>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</si>
  <si>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</si>
  <si>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</si>
  <si>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</si>
  <si>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</si>
  <si>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</si>
  <si>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</si>
  <si>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</si>
  <si>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</si>
  <si>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</si>
  <si>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</si>
  <si>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</si>
  <si>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</si>
  <si>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</si>
  <si>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</si>
  <si>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</si>
  <si>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</si>
  <si>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</si>
  <si>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</si>
  <si>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</si>
  <si>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</si>
  <si>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</si>
  <si>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</si>
  <si>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</si>
  <si>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</si>
  <si>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</si>
  <si>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</si>
  <si>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</si>
  <si>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</si>
  <si>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</si>
  <si>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</si>
  <si>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</si>
  <si>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</si>
  <si>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</si>
  <si>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</si>
  <si>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</si>
  <si>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</si>
  <si>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</si>
  <si>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</si>
  <si>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</si>
  <si>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</si>
  <si>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</si>
  <si>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</si>
  <si>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</si>
  <si>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</si>
  <si>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</si>
  <si>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</si>
  <si>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</si>
  <si>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</si>
  <si>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</si>
  <si>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</si>
  <si>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</si>
  <si>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</si>
  <si>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</si>
  <si>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</si>
  <si>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</si>
  <si>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</si>
  <si>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</si>
  <si>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</si>
  <si>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</si>
  <si>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</si>
  <si>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</si>
  <si>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</si>
  <si>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</si>
  <si>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</si>
  <si>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</si>
  <si>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</si>
  <si>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sąskaitų 681+682+683+693 pabaigos datai</t>
  </si>
  <si>
    <t>Debetas-kreditas sąskaitos 692pabaigos datai</t>
  </si>
  <si>
    <t>Debetas-kreditas sąskaitos 695 pabaigos datai</t>
  </si>
  <si>
    <t>Trakų raj. Paluknio "Medeinos" vidurinė mokykla</t>
  </si>
  <si>
    <t>Direktorius</t>
  </si>
  <si>
    <t>Buhalterė</t>
  </si>
  <si>
    <t>Vytautas Gustas</t>
  </si>
  <si>
    <t>Elena Andžejevska</t>
  </si>
  <si>
    <t>PAGAL  2013m. rugsėjo 30d. DUOMENIS</t>
  </si>
  <si>
    <t xml:space="preserve">2013m.spalio 15d.  Nr.104     </t>
  </si>
  <si>
    <t>2 psl.</t>
  </si>
  <si>
    <t>3 psl.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</si>
</sst>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9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8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SheetLayoutView="100" workbookViewId="0" topLeftCell="B1">
      <selection activeCell="E24" sqref="E2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26" t="s">
        <v>94</v>
      </c>
      <c r="F2" s="127"/>
      <c r="G2" s="127"/>
    </row>
    <row r="3" spans="5:7" ht="12.75">
      <c r="E3" s="128" t="s">
        <v>113</v>
      </c>
      <c r="F3" s="129"/>
      <c r="G3" s="129"/>
    </row>
    <row r="4" ht="12.75"/>
    <row r="5" spans="1:7" ht="12.75">
      <c r="A5" s="118" t="s">
        <v>93</v>
      </c>
      <c r="B5" s="119"/>
      <c r="C5" s="119"/>
      <c r="D5" s="119"/>
      <c r="E5" s="119"/>
      <c r="F5" s="115"/>
      <c r="G5" s="115"/>
    </row>
    <row r="6" spans="1:7" ht="12.75">
      <c r="A6" s="133"/>
      <c r="B6" s="133"/>
      <c r="C6" s="133"/>
      <c r="D6" s="133"/>
      <c r="E6" s="133"/>
      <c r="F6" s="133"/>
      <c r="G6" s="133"/>
    </row>
    <row r="7" spans="1:7" ht="12.75">
      <c r="A7" s="130" t="s">
        <v>192</v>
      </c>
      <c r="B7" s="131"/>
      <c r="C7" s="131"/>
      <c r="D7" s="131"/>
      <c r="E7" s="131"/>
      <c r="F7" s="132"/>
      <c r="G7" s="132"/>
    </row>
    <row r="8" spans="1:7" ht="12.75">
      <c r="A8" s="103" t="s">
        <v>114</v>
      </c>
      <c r="B8" s="102"/>
      <c r="C8" s="102"/>
      <c r="D8" s="102"/>
      <c r="E8" s="102"/>
      <c r="F8" s="115"/>
      <c r="G8" s="115"/>
    </row>
    <row r="9" spans="1:7" ht="12.75" customHeight="1">
      <c r="A9" s="103" t="s">
        <v>110</v>
      </c>
      <c r="B9" s="102"/>
      <c r="C9" s="102"/>
      <c r="D9" s="102"/>
      <c r="E9" s="102"/>
      <c r="F9" s="115"/>
      <c r="G9" s="115"/>
    </row>
    <row r="10" spans="1:7" ht="12.75">
      <c r="A10" s="99" t="s">
        <v>115</v>
      </c>
      <c r="B10" s="98"/>
      <c r="C10" s="98"/>
      <c r="D10" s="98"/>
      <c r="E10" s="98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5" ht="12.75">
      <c r="A12" s="116"/>
      <c r="B12" s="115"/>
      <c r="C12" s="115"/>
      <c r="D12" s="115"/>
      <c r="E12" s="115"/>
    </row>
    <row r="13" spans="1:7" ht="12.75">
      <c r="A13" s="118" t="s">
        <v>0</v>
      </c>
      <c r="B13" s="119"/>
      <c r="C13" s="119"/>
      <c r="D13" s="119"/>
      <c r="E13" s="119"/>
      <c r="F13" s="120"/>
      <c r="G13" s="120"/>
    </row>
    <row r="14" spans="1:7" ht="12.75">
      <c r="A14" s="118" t="s">
        <v>197</v>
      </c>
      <c r="B14" s="119"/>
      <c r="C14" s="119"/>
      <c r="D14" s="119"/>
      <c r="E14" s="119"/>
      <c r="F14" s="120"/>
      <c r="G14" s="120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21" t="s">
        <v>198</v>
      </c>
      <c r="B16" s="122"/>
      <c r="C16" s="122"/>
      <c r="D16" s="122"/>
      <c r="E16" s="122"/>
      <c r="F16" s="123"/>
      <c r="G16" s="123"/>
    </row>
    <row r="17" spans="1:7" ht="12.75">
      <c r="A17" s="103" t="s">
        <v>1</v>
      </c>
      <c r="B17" s="103"/>
      <c r="C17" s="103"/>
      <c r="D17" s="103"/>
      <c r="E17" s="103"/>
      <c r="F17" s="124"/>
      <c r="G17" s="124"/>
    </row>
    <row r="18" spans="1:7" ht="12.75" customHeight="1">
      <c r="A18" s="8"/>
      <c r="B18" s="9"/>
      <c r="C18" s="9"/>
      <c r="D18" s="125" t="s">
        <v>125</v>
      </c>
      <c r="E18" s="125"/>
      <c r="F18" s="125"/>
      <c r="G18" s="125"/>
    </row>
    <row r="19" spans="1:9" ht="67.5" customHeight="1">
      <c r="A19" s="3" t="s">
        <v>2</v>
      </c>
      <c r="B19" s="112" t="s">
        <v>3</v>
      </c>
      <c r="C19" s="113"/>
      <c r="D19" s="114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 t="s">
        <v>199</v>
      </c>
      <c r="F20" s="87">
        <f>SUM(F21,F27,F38,F39)</f>
        <v>145435.90000000002</v>
      </c>
      <c r="G20" s="87">
        <f>SUM(G21,G27,G38,G39)</f>
        <v>176572.08000000002</v>
      </c>
      <c r="I20" s="87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32999.86</v>
      </c>
      <c r="G21" s="88">
        <f>SUM(G22:G26)</f>
        <v>36297.119999999995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130</v>
      </c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>
        <v>297.2</v>
      </c>
      <c r="I23" s="91" t="s">
        <v>131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>
        <v>32999.86</v>
      </c>
      <c r="G24" s="88">
        <v>35999.92</v>
      </c>
      <c r="I24" s="91" t="s">
        <v>132</v>
      </c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133</v>
      </c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134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112436.04000000001</v>
      </c>
      <c r="G27" s="88">
        <f>SUM(G28:G37)</f>
        <v>140274.96000000002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135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/>
      <c r="G29" s="88"/>
      <c r="I29" s="91" t="s">
        <v>136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  <c r="I30" s="91" t="s">
        <v>137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138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139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43588.64</v>
      </c>
      <c r="G33" s="88">
        <v>59106.8</v>
      </c>
      <c r="I33" s="91" t="s">
        <v>140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141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62068.47</v>
      </c>
      <c r="G35" s="88">
        <v>74009.49</v>
      </c>
      <c r="I35" s="91" t="s">
        <v>142</v>
      </c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6778.93</v>
      </c>
      <c r="G36" s="88">
        <v>7158.67</v>
      </c>
      <c r="I36" s="91" t="s">
        <v>143</v>
      </c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144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145</v>
      </c>
    </row>
    <row r="39" spans="1:9" s="12" customFormat="1" ht="12.75" customHeight="1">
      <c r="A39" s="30" t="s">
        <v>44</v>
      </c>
      <c r="B39" s="6" t="s">
        <v>185</v>
      </c>
      <c r="C39" s="6"/>
      <c r="D39" s="44"/>
      <c r="E39" s="83"/>
      <c r="F39" s="88"/>
      <c r="G39" s="88"/>
      <c r="I39" s="91" t="s">
        <v>146</v>
      </c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147</v>
      </c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226203.82</v>
      </c>
      <c r="G41" s="87">
        <f>SUM(G42,G48,G49,G56,G57)</f>
        <v>145474.5</v>
      </c>
      <c r="I41" s="92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77442.99</v>
      </c>
      <c r="G42" s="88">
        <f>SUM(G43:G47)</f>
        <v>69345.43</v>
      </c>
      <c r="I42" s="9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148</v>
      </c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77442.99</v>
      </c>
      <c r="G44" s="88">
        <v>69345.43</v>
      </c>
      <c r="I44" s="91" t="s">
        <v>149</v>
      </c>
    </row>
    <row r="45" spans="1:9" s="12" customFormat="1" ht="12.75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150</v>
      </c>
    </row>
    <row r="46" spans="1:9" s="12" customFormat="1" ht="12.75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151</v>
      </c>
    </row>
    <row r="47" spans="1:9" s="12" customFormat="1" ht="12.75" customHeight="1">
      <c r="A47" s="18" t="s">
        <v>92</v>
      </c>
      <c r="B47" s="32"/>
      <c r="C47" s="104" t="s">
        <v>103</v>
      </c>
      <c r="D47" s="105"/>
      <c r="E47" s="82"/>
      <c r="F47" s="88"/>
      <c r="G47" s="88"/>
      <c r="I47" s="91" t="s">
        <v>152</v>
      </c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153</v>
      </c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139664.13</v>
      </c>
      <c r="G49" s="88">
        <f>SUM(G50:G55)</f>
        <v>69891.4</v>
      </c>
      <c r="I49" s="9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154</v>
      </c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155</v>
      </c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156</v>
      </c>
    </row>
    <row r="53" spans="1:9" s="12" customFormat="1" ht="12.75" customHeight="1">
      <c r="A53" s="18" t="s">
        <v>41</v>
      </c>
      <c r="B53" s="26"/>
      <c r="C53" s="104" t="s">
        <v>89</v>
      </c>
      <c r="D53" s="105"/>
      <c r="E53" s="85"/>
      <c r="F53" s="88"/>
      <c r="G53" s="88"/>
      <c r="I53" s="91" t="s">
        <v>157</v>
      </c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139664.13</v>
      </c>
      <c r="G54" s="88">
        <v>69891.4</v>
      </c>
      <c r="I54" s="91" t="s">
        <v>158</v>
      </c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159</v>
      </c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160</v>
      </c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96" t="s">
        <v>200</v>
      </c>
      <c r="F57" s="88">
        <v>9096.7</v>
      </c>
      <c r="G57" s="88">
        <v>6237.67</v>
      </c>
      <c r="I57" s="91" t="s">
        <v>161</v>
      </c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371639.72000000003</v>
      </c>
      <c r="G58" s="88">
        <f>SUM(G20,G40,G41)</f>
        <v>322046.58</v>
      </c>
      <c r="I58" s="9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227438.24</v>
      </c>
      <c r="G59" s="87">
        <f>SUM(G60:G63)</f>
        <v>226140.72999999986</v>
      </c>
      <c r="I59" s="92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34487.29</v>
      </c>
      <c r="G60" s="88">
        <v>24887.12999999989</v>
      </c>
      <c r="I60" s="91" t="s">
        <v>179</v>
      </c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158569.06</v>
      </c>
      <c r="G61" s="88">
        <v>190109.86</v>
      </c>
      <c r="I61" s="91" t="s">
        <v>180</v>
      </c>
    </row>
    <row r="62" spans="1:9" s="12" customFormat="1" ht="12.75" customHeight="1">
      <c r="A62" s="30" t="s">
        <v>36</v>
      </c>
      <c r="B62" s="106" t="s">
        <v>104</v>
      </c>
      <c r="C62" s="107"/>
      <c r="D62" s="108"/>
      <c r="E62" s="30"/>
      <c r="F62" s="88">
        <v>26531.99</v>
      </c>
      <c r="G62" s="88">
        <v>9015.71</v>
      </c>
      <c r="I62" s="91" t="s">
        <v>181</v>
      </c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7849.9</v>
      </c>
      <c r="G63" s="88">
        <v>2128.03</v>
      </c>
      <c r="I63" s="91" t="s">
        <v>182</v>
      </c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142783.02</v>
      </c>
      <c r="G64" s="87">
        <f>SUM(G65,G69)</f>
        <v>94891.4</v>
      </c>
      <c r="I64" s="92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ht="12.75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183</v>
      </c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162</v>
      </c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163</v>
      </c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142783.02</v>
      </c>
      <c r="G69" s="88">
        <f>SUM(G70:G75,G78:G83)</f>
        <v>94891.4</v>
      </c>
      <c r="I69" s="9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164</v>
      </c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165</v>
      </c>
    </row>
    <row r="72" spans="1:9" s="12" customFormat="1" ht="12.75">
      <c r="A72" s="23" t="s">
        <v>22</v>
      </c>
      <c r="B72" s="39"/>
      <c r="C72" s="43" t="s">
        <v>99</v>
      </c>
      <c r="D72" s="49"/>
      <c r="E72" s="85"/>
      <c r="F72" s="88"/>
      <c r="G72" s="88">
        <v>25000</v>
      </c>
      <c r="I72" s="91" t="s">
        <v>166</v>
      </c>
    </row>
    <row r="73" spans="1:9" s="12" customFormat="1" ht="12.75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167</v>
      </c>
    </row>
    <row r="74" spans="1:9" s="12" customFormat="1" ht="12.75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168</v>
      </c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17405.19</v>
      </c>
      <c r="G75" s="88">
        <f>SUM(G76,G77)</f>
        <v>0</v>
      </c>
      <c r="I75" s="91"/>
    </row>
    <row r="76" spans="1:9" s="12" customFormat="1" ht="12.75" customHeight="1">
      <c r="A76" s="18" t="s">
        <v>127</v>
      </c>
      <c r="B76" s="26"/>
      <c r="C76" s="27"/>
      <c r="D76" s="46" t="s">
        <v>69</v>
      </c>
      <c r="E76" s="85"/>
      <c r="F76" s="88"/>
      <c r="G76" s="88"/>
      <c r="I76" s="91" t="s">
        <v>169</v>
      </c>
    </row>
    <row r="77" spans="1:9" s="12" customFormat="1" ht="12.75" customHeight="1">
      <c r="A77" s="18" t="s">
        <v>128</v>
      </c>
      <c r="B77" s="26"/>
      <c r="C77" s="27"/>
      <c r="D77" s="46" t="s">
        <v>70</v>
      </c>
      <c r="E77" s="82" t="s">
        <v>200</v>
      </c>
      <c r="F77" s="88">
        <v>17405.19</v>
      </c>
      <c r="G77" s="88"/>
      <c r="I77" s="91" t="s">
        <v>189</v>
      </c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170</v>
      </c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171</v>
      </c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30" t="s">
        <v>200</v>
      </c>
      <c r="F80" s="88">
        <v>3204.4</v>
      </c>
      <c r="G80" s="88"/>
      <c r="I80" s="91" t="s">
        <v>172</v>
      </c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30" t="s">
        <v>200</v>
      </c>
      <c r="F81" s="88">
        <v>52282.03</v>
      </c>
      <c r="G81" s="88"/>
      <c r="I81" s="91" t="s">
        <v>190</v>
      </c>
    </row>
    <row r="82" spans="1:9" s="12" customFormat="1" ht="12.75" customHeight="1">
      <c r="A82" s="23" t="s">
        <v>126</v>
      </c>
      <c r="B82" s="26"/>
      <c r="C82" s="45" t="s">
        <v>91</v>
      </c>
      <c r="D82" s="46"/>
      <c r="E82" s="30" t="s">
        <v>200</v>
      </c>
      <c r="F82" s="88">
        <v>69891.4</v>
      </c>
      <c r="G82" s="88">
        <v>69891.4</v>
      </c>
      <c r="I82" s="91" t="s">
        <v>191</v>
      </c>
    </row>
    <row r="83" spans="1:9" s="12" customFormat="1" ht="12.75" customHeight="1">
      <c r="A83" s="23" t="s">
        <v>129</v>
      </c>
      <c r="B83" s="7"/>
      <c r="C83" s="43" t="s">
        <v>74</v>
      </c>
      <c r="D83" s="29"/>
      <c r="E83" s="83"/>
      <c r="F83" s="88"/>
      <c r="G83" s="88"/>
      <c r="I83" s="91" t="s">
        <v>173</v>
      </c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1418.459999999893</v>
      </c>
      <c r="G84" s="87">
        <f>SUM(G85,G86,G89,G90)</f>
        <v>1014.45</v>
      </c>
      <c r="I84" s="92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174</v>
      </c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175</v>
      </c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176</v>
      </c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177</v>
      </c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 t="s">
        <v>200</v>
      </c>
      <c r="F90" s="88">
        <f>SUM(F91,F92)</f>
        <v>1418.459999999893</v>
      </c>
      <c r="G90" s="88">
        <f>SUM(G91,G92)</f>
        <v>1014.45</v>
      </c>
      <c r="I90" s="91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404.0099999998929</v>
      </c>
      <c r="G91" s="88">
        <v>1014.45</v>
      </c>
      <c r="I91" s="91" t="s">
        <v>178</v>
      </c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/>
      <c r="F92" s="88">
        <v>1014.45</v>
      </c>
      <c r="G92" s="88"/>
      <c r="I92" s="91" t="s">
        <v>184</v>
      </c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09" t="s">
        <v>121</v>
      </c>
      <c r="C94" s="110"/>
      <c r="D94" s="105"/>
      <c r="E94" s="30"/>
      <c r="F94" s="89">
        <f>SUM(F59,F64,F84,F93)</f>
        <v>371639.7199999999</v>
      </c>
      <c r="G94" s="89">
        <f>SUM(G59,G64,G84,G93)</f>
        <v>322046.5799999999</v>
      </c>
      <c r="I94" s="93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11" t="s">
        <v>193</v>
      </c>
      <c r="B96" s="111"/>
      <c r="C96" s="111"/>
      <c r="D96" s="111"/>
      <c r="E96" s="94"/>
      <c r="F96" s="102" t="s">
        <v>195</v>
      </c>
      <c r="G96" s="102"/>
    </row>
    <row r="97" spans="1:7" s="12" customFormat="1" ht="12.75" customHeight="1">
      <c r="A97" s="97" t="s">
        <v>186</v>
      </c>
      <c r="B97" s="97"/>
      <c r="C97" s="97"/>
      <c r="D97" s="97"/>
      <c r="E97" s="42" t="s">
        <v>187</v>
      </c>
      <c r="F97" s="103" t="s">
        <v>112</v>
      </c>
      <c r="G97" s="103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101" t="s">
        <v>194</v>
      </c>
      <c r="B99" s="101"/>
      <c r="C99" s="101"/>
      <c r="D99" s="101"/>
      <c r="E99" s="95"/>
      <c r="F99" s="98" t="s">
        <v>196</v>
      </c>
      <c r="G99" s="98"/>
    </row>
    <row r="100" spans="1:7" s="12" customFormat="1" ht="12.75" customHeight="1">
      <c r="A100" s="100" t="s">
        <v>188</v>
      </c>
      <c r="B100" s="100"/>
      <c r="C100" s="100"/>
      <c r="D100" s="100"/>
      <c r="E100" s="61" t="s">
        <v>187</v>
      </c>
      <c r="F100" s="99" t="s">
        <v>112</v>
      </c>
      <c r="G100" s="99"/>
    </row>
    <row r="101" spans="1:7" s="12" customFormat="1" ht="12.75">
      <c r="A101" s="70"/>
      <c r="B101" s="70"/>
      <c r="C101" s="70"/>
      <c r="D101" s="70"/>
      <c r="E101" s="71"/>
      <c r="F101" s="9"/>
      <c r="G101" s="9"/>
    </row>
    <row r="102" spans="1:7" s="12" customFormat="1" ht="12.75">
      <c r="A102" s="70"/>
      <c r="B102" s="70"/>
      <c r="C102" s="70"/>
      <c r="D102" s="70"/>
      <c r="E102" s="71"/>
      <c r="F102" s="9"/>
      <c r="G102" s="9"/>
    </row>
    <row r="103" spans="5:8" s="12" customFormat="1" ht="12.75" customHeight="1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Elena</dc:creator>
  <cp:keywords/>
  <dc:description/>
  <cp:lastModifiedBy>Elena</cp:lastModifiedBy>
  <cp:lastPrinted>2013-10-10T08:28:52Z</cp:lastPrinted>
  <dcterms:created xsi:type="dcterms:W3CDTF">2009-07-20T14:30:53Z</dcterms:created>
  <dcterms:modified xsi:type="dcterms:W3CDTF">2013-10-28T06:31:03Z</dcterms:modified>
  <cp:category/>
  <cp:version/>
  <cp:contentType/>
  <cp:contentStatus/>
</cp:coreProperties>
</file>