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36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<sst xmlns="http://schemas.openxmlformats.org/spreadsheetml/2006/main" count="232" uniqueCount="198">
  <si>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</si>
  <si>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</si>
  <si>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</si>
  <si>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</si>
  <si>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</si>
  <si>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</si>
  <si>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</si>
  <si>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</si>
  <si>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</si>
  <si>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</si>
  <si>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</si>
  <si>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</si>
  <si>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</si>
  <si>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</si>
  <si>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</si>
  <si>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</si>
  <si>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</si>
  <si>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</si>
  <si>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</si>
  <si>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</si>
  <si>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</si>
  <si>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</si>
  <si>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</si>
  <si>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</si>
  <si>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</si>
  <si>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</si>
  <si>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</si>
  <si>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</si>
  <si>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</si>
  <si>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</si>
  <si>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</si>
  <si>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</si>
  <si>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</si>
  <si>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</si>
  <si>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</si>
  <si>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</si>
  <si>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</si>
  <si>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</si>
  <si>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</si>
  <si>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</si>
  <si>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</si>
  <si>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</si>
  <si>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</si>
  <si>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</si>
  <si>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</si>
  <si>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</si>
  <si>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</si>
  <si>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</si>
  <si>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</si>
  <si>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</si>
  <si>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</si>
  <si>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</si>
  <si>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</si>
  <si>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</si>
  <si>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</si>
  <si>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</si>
  <si>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</si>
  <si>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</si>
  <si>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</si>
  <si>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</si>
  <si>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</si>
  <si>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</si>
  <si>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</si>
  <si>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</si>
  <si>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</si>
  <si>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</si>
  <si>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</si>
  <si>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</si>
  <si>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</si>
  <si>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</si>
  <si>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</si>
  <si>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</si>
  <si>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</si>
  <si>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</si>
  <si>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</si>
  <si>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</si>
  <si>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</si>
  <si>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</si>
  <si>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</si>
  <si>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</si>
  <si>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</si>
  <si>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</si>
  <si>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</si>
  <si>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</si>
  <si>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</si>
  <si>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</si>
  <si>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</si>
  <si>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</si>
  <si>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</si>
  <si>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</si>
  <si>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</si>
  <si>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</si>
  <si>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</si>
  <si>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</si>
  <si>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</si>
  <si>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</si>
  <si>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</si>
  <si>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</si>
  <si>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</si>
  <si>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</si>
  <si>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</si>
  <si>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</si>
  <si>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</si>
  <si>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</si>
  <si>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</si>
  <si>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</si>
  <si>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</si>
  <si>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</si>
  <si>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</si>
  <si>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</si>
  <si>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</si>
  <si>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</si>
  <si>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</si>
  <si>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</si>
  <si>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</si>
  <si>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</si>
  <si>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</si>
  <si>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</si>
  <si>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</si>
  <si>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</si>
  <si>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</si>
  <si>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</si>
  <si>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</si>
  <si>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</si>
  <si>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</si>
  <si>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</si>
  <si>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</si>
  <si>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</si>
  <si>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</si>
  <si>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</si>
  <si>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</si>
  <si>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</si>
  <si>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</si>
  <si>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</si>
  <si>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</si>
  <si>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</si>
  <si>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</si>
  <si>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</si>
  <si>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</si>
  <si>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</si>
  <si>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</si>
  <si>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</si>
  <si>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</si>
  <si>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</si>
  <si>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</si>
  <si>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</si>
  <si>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</si>
  <si>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</si>
  <si>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</si>
  <si>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</si>
  <si>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</si>
  <si>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</si>
  <si>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</si>
  <si>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</si>
  <si>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</si>
  <si>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</si>
  <si>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</si>
  <si>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</si>
  <si>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</si>
  <si>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</si>
  <si>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</si>
  <si>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</si>
  <si>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</si>
  <si>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</si>
  <si>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</si>
  <si>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</si>
  <si>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</si>
  <si>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</si>
  <si>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</si>
  <si>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</si>
  <si>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</si>
  <si>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</si>
  <si>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</si>
  <si>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</si>
  <si>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</si>
  <si>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</si>
  <si>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</si>
  <si>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</si>
  <si>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</si>
  <si>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</si>
  <si>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</si>
  <si>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</si>
  <si>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</si>
  <si>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</si>
  <si>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</si>
  <si>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</si>
  <si>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</si>
  <si>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</si>
  <si>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</si>
  <si>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</si>
  <si>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Trakų raj. Paluknio "Medeinos" vidurinė mokykla</t>
  </si>
  <si>
    <t>PAGAL 2012M.kovo 31D. DUOMENIS</t>
  </si>
  <si>
    <t>Direktorius</t>
  </si>
  <si>
    <t>Vytautas Gustas</t>
  </si>
  <si>
    <t>3 psl.</t>
  </si>
  <si>
    <t>4 psl.</t>
  </si>
  <si>
    <t>5 psl.</t>
  </si>
  <si>
    <t>2012-04-13 Nr.  60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</si>
</sst>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" fontId="4" fillId="2" borderId="6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7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8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A19">
      <selection activeCell="B21" sqref="B21:D21"/>
    </sheetView>
  </sheetViews>
  <sheetFormatPr defaultColWidth="9.140625" defaultRowHeight="12.75"/>
  <cols>
    <col min="1" max="1" width="10.57421875" style="6" customWidth="1"/>
    <col min="2" max="2" width="3.140625" style="7" customWidth="1"/>
    <col min="3" max="3" width="2.7109375" style="7" customWidth="1"/>
    <col min="4" max="4" width="59.00390625" style="7" customWidth="1"/>
    <col min="5" max="5" width="7.7109375" style="14" customWidth="1"/>
    <col min="6" max="6" width="11.8515625" style="6" customWidth="1"/>
    <col min="7" max="7" width="12.8515625" style="6" customWidth="1"/>
    <col min="8" max="8" width="5.28125" style="6" customWidth="1"/>
    <col min="9" max="9" width="55.140625" style="6" customWidth="1"/>
    <col min="10" max="16384" width="9.140625" style="6" customWidth="1"/>
  </cols>
  <sheetData>
    <row r="1" spans="1:7" ht="12.75">
      <c r="A1" s="21"/>
      <c r="B1" s="14"/>
      <c r="C1" s="14"/>
      <c r="D1" s="14"/>
      <c r="E1" s="22"/>
      <c r="F1" s="21"/>
      <c r="G1" s="21"/>
    </row>
    <row r="2" spans="5:7" ht="12.75">
      <c r="E2" s="92" t="s">
        <v>95</v>
      </c>
      <c r="F2" s="93"/>
      <c r="G2" s="93"/>
    </row>
    <row r="3" spans="5:7" ht="12.75">
      <c r="E3" s="94" t="s">
        <v>114</v>
      </c>
      <c r="F3" s="95"/>
      <c r="G3" s="95"/>
    </row>
    <row r="5" spans="1:7" ht="12.75">
      <c r="A5" s="86" t="s">
        <v>94</v>
      </c>
      <c r="B5" s="87"/>
      <c r="C5" s="87"/>
      <c r="D5" s="87"/>
      <c r="E5" s="87"/>
      <c r="F5" s="81"/>
      <c r="G5" s="81"/>
    </row>
    <row r="6" spans="1:7" ht="12.75">
      <c r="A6" s="99"/>
      <c r="B6" s="99"/>
      <c r="C6" s="99"/>
      <c r="D6" s="99"/>
      <c r="E6" s="99"/>
      <c r="F6" s="99"/>
      <c r="G6" s="99"/>
    </row>
    <row r="7" spans="1:7" ht="12.75">
      <c r="A7" s="96" t="s">
        <v>190</v>
      </c>
      <c r="B7" s="97"/>
      <c r="C7" s="97"/>
      <c r="D7" s="97"/>
      <c r="E7" s="97"/>
      <c r="F7" s="98"/>
      <c r="G7" s="98"/>
    </row>
    <row r="8" spans="1:7" ht="12.75">
      <c r="A8" s="48" t="s">
        <v>115</v>
      </c>
      <c r="B8" s="47"/>
      <c r="C8" s="47"/>
      <c r="D8" s="47"/>
      <c r="E8" s="47"/>
      <c r="F8" s="81"/>
      <c r="G8" s="81"/>
    </row>
    <row r="9" spans="1:7" ht="12.75" customHeight="1">
      <c r="A9" s="48" t="s">
        <v>111</v>
      </c>
      <c r="B9" s="47"/>
      <c r="C9" s="47"/>
      <c r="D9" s="47"/>
      <c r="E9" s="47"/>
      <c r="F9" s="81"/>
      <c r="G9" s="81"/>
    </row>
    <row r="10" spans="1:7" ht="12.75">
      <c r="A10" s="83" t="s">
        <v>116</v>
      </c>
      <c r="B10" s="84"/>
      <c r="C10" s="84"/>
      <c r="D10" s="84"/>
      <c r="E10" s="84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5" ht="12.75">
      <c r="A12" s="82"/>
      <c r="B12" s="81"/>
      <c r="C12" s="81"/>
      <c r="D12" s="81"/>
      <c r="E12" s="81"/>
    </row>
    <row r="13" spans="1:7" ht="12.75">
      <c r="A13" s="86" t="s">
        <v>0</v>
      </c>
      <c r="B13" s="87"/>
      <c r="C13" s="87"/>
      <c r="D13" s="87"/>
      <c r="E13" s="87"/>
      <c r="F13" s="88"/>
      <c r="G13" s="88"/>
    </row>
    <row r="14" spans="1:7" ht="12.75">
      <c r="A14" s="86" t="s">
        <v>191</v>
      </c>
      <c r="B14" s="87"/>
      <c r="C14" s="87"/>
      <c r="D14" s="87"/>
      <c r="E14" s="87"/>
      <c r="F14" s="88"/>
      <c r="G14" s="88"/>
    </row>
    <row r="15" spans="1:7" ht="12.75">
      <c r="A15" s="4"/>
      <c r="B15" s="17"/>
      <c r="C15" s="17"/>
      <c r="D15" s="17"/>
      <c r="E15" s="17"/>
      <c r="F15" s="18"/>
      <c r="G15" s="18"/>
    </row>
    <row r="16" spans="1:7" ht="12.75">
      <c r="A16" s="48" t="s">
        <v>197</v>
      </c>
      <c r="B16" s="89"/>
      <c r="C16" s="89"/>
      <c r="D16" s="89"/>
      <c r="E16" s="89"/>
      <c r="F16" s="90"/>
      <c r="G16" s="90"/>
    </row>
    <row r="17" spans="1:7" ht="12.75">
      <c r="A17" s="48" t="s">
        <v>1</v>
      </c>
      <c r="B17" s="48"/>
      <c r="C17" s="48"/>
      <c r="D17" s="48"/>
      <c r="E17" s="48"/>
      <c r="F17" s="90"/>
      <c r="G17" s="90"/>
    </row>
    <row r="18" spans="1:7" ht="12.75" customHeight="1">
      <c r="A18" s="4"/>
      <c r="B18" s="5"/>
      <c r="C18" s="5"/>
      <c r="D18" s="91" t="s">
        <v>127</v>
      </c>
      <c r="E18" s="91"/>
      <c r="F18" s="91"/>
      <c r="G18" s="91"/>
    </row>
    <row r="19" spans="1:9" ht="67.5" customHeight="1">
      <c r="A19" s="3" t="s">
        <v>2</v>
      </c>
      <c r="B19" s="78" t="s">
        <v>3</v>
      </c>
      <c r="C19" s="79"/>
      <c r="D19" s="80"/>
      <c r="E19" s="2" t="s">
        <v>4</v>
      </c>
      <c r="F19" s="1" t="s">
        <v>5</v>
      </c>
      <c r="G19" s="1" t="s">
        <v>6</v>
      </c>
      <c r="I19" s="1" t="s">
        <v>5</v>
      </c>
    </row>
    <row r="20" spans="1:9" s="7" customFormat="1" ht="12.75" customHeight="1">
      <c r="A20" s="1" t="s">
        <v>7</v>
      </c>
      <c r="B20" s="59" t="s">
        <v>8</v>
      </c>
      <c r="C20" s="60"/>
      <c r="D20" s="61"/>
      <c r="E20" s="10"/>
      <c r="F20" s="33">
        <f>SUM(F21,F27,F38,F39)</f>
        <v>173163.03000000003</v>
      </c>
      <c r="G20" s="33">
        <f>SUM(G21,G27,G38,G39)</f>
        <v>189778.02999999997</v>
      </c>
      <c r="I20" s="33"/>
    </row>
    <row r="21" spans="1:9" s="7" customFormat="1" ht="12.75" customHeight="1">
      <c r="A21" s="11" t="s">
        <v>9</v>
      </c>
      <c r="B21" s="62" t="s">
        <v>97</v>
      </c>
      <c r="C21" s="57"/>
      <c r="D21" s="58"/>
      <c r="E21" s="10"/>
      <c r="F21" s="34">
        <f>SUM(F22:F26)</f>
        <v>39909.71000000001</v>
      </c>
      <c r="G21" s="34">
        <f>SUM(G22:G26)</f>
        <v>41129.33</v>
      </c>
      <c r="I21" s="34"/>
    </row>
    <row r="22" spans="1:9" s="7" customFormat="1" ht="12.75" customHeight="1">
      <c r="A22" s="10" t="s">
        <v>10</v>
      </c>
      <c r="B22" s="62" t="s">
        <v>11</v>
      </c>
      <c r="C22" s="57"/>
      <c r="D22" s="58"/>
      <c r="E22" s="27"/>
      <c r="F22" s="34"/>
      <c r="G22" s="34"/>
      <c r="I22" s="37" t="s">
        <v>132</v>
      </c>
    </row>
    <row r="23" spans="1:9" s="7" customFormat="1" ht="12.75" customHeight="1">
      <c r="A23" s="10" t="s">
        <v>12</v>
      </c>
      <c r="B23" s="62" t="s">
        <v>118</v>
      </c>
      <c r="C23" s="57"/>
      <c r="D23" s="58"/>
      <c r="E23" s="28"/>
      <c r="F23" s="34">
        <v>909.73</v>
      </c>
      <c r="G23" s="34">
        <v>1129.33</v>
      </c>
      <c r="I23" s="37" t="s">
        <v>133</v>
      </c>
    </row>
    <row r="24" spans="1:9" s="7" customFormat="1" ht="12.75" customHeight="1">
      <c r="A24" s="10" t="s">
        <v>13</v>
      </c>
      <c r="B24" s="62" t="s">
        <v>14</v>
      </c>
      <c r="C24" s="57"/>
      <c r="D24" s="58"/>
      <c r="E24" s="28" t="s">
        <v>194</v>
      </c>
      <c r="F24" s="34">
        <v>38999.98</v>
      </c>
      <c r="G24" s="34">
        <v>40000</v>
      </c>
      <c r="I24" s="37" t="s">
        <v>134</v>
      </c>
    </row>
    <row r="25" spans="1:9" s="7" customFormat="1" ht="12.75" customHeight="1">
      <c r="A25" s="10" t="s">
        <v>15</v>
      </c>
      <c r="B25" s="43"/>
      <c r="C25" s="45" t="s">
        <v>123</v>
      </c>
      <c r="D25" s="46"/>
      <c r="E25" s="11"/>
      <c r="F25" s="34"/>
      <c r="G25" s="34"/>
      <c r="I25" s="37" t="s">
        <v>135</v>
      </c>
    </row>
    <row r="26" spans="1:9" s="7" customFormat="1" ht="12.75" customHeight="1">
      <c r="A26" s="24" t="s">
        <v>93</v>
      </c>
      <c r="B26" s="43"/>
      <c r="C26" s="45" t="s">
        <v>82</v>
      </c>
      <c r="D26" s="46"/>
      <c r="E26" s="11"/>
      <c r="F26" s="34"/>
      <c r="G26" s="34"/>
      <c r="I26" s="37" t="s">
        <v>136</v>
      </c>
    </row>
    <row r="27" spans="1:9" s="7" customFormat="1" ht="12.75" customHeight="1">
      <c r="A27" s="9" t="s">
        <v>16</v>
      </c>
      <c r="B27" s="62" t="s">
        <v>17</v>
      </c>
      <c r="C27" s="57"/>
      <c r="D27" s="58"/>
      <c r="E27" s="11"/>
      <c r="F27" s="34">
        <f>SUM(F28:F37)</f>
        <v>133253.32</v>
      </c>
      <c r="G27" s="34">
        <f>SUM(G28:G37)</f>
        <v>148648.69999999998</v>
      </c>
      <c r="I27" s="37"/>
    </row>
    <row r="28" spans="1:9" s="7" customFormat="1" ht="12.75" customHeight="1">
      <c r="A28" s="10" t="s">
        <v>18</v>
      </c>
      <c r="B28" s="43"/>
      <c r="C28" s="57" t="s">
        <v>19</v>
      </c>
      <c r="D28" s="58"/>
      <c r="E28" s="28"/>
      <c r="F28" s="34"/>
      <c r="G28" s="34"/>
      <c r="I28" s="37" t="s">
        <v>137</v>
      </c>
    </row>
    <row r="29" spans="1:9" s="7" customFormat="1" ht="12.75" customHeight="1">
      <c r="A29" s="10" t="s">
        <v>20</v>
      </c>
      <c r="B29" s="43"/>
      <c r="C29" s="57" t="s">
        <v>21</v>
      </c>
      <c r="D29" s="58"/>
      <c r="E29" s="28"/>
      <c r="F29" s="34"/>
      <c r="G29" s="34"/>
      <c r="I29" s="37" t="s">
        <v>138</v>
      </c>
    </row>
    <row r="30" spans="1:9" s="7" customFormat="1" ht="12.75" customHeight="1">
      <c r="A30" s="10" t="s">
        <v>22</v>
      </c>
      <c r="B30" s="43"/>
      <c r="C30" s="57" t="s">
        <v>23</v>
      </c>
      <c r="D30" s="58"/>
      <c r="E30" s="28"/>
      <c r="F30" s="34"/>
      <c r="G30" s="34"/>
      <c r="I30" s="37" t="s">
        <v>139</v>
      </c>
    </row>
    <row r="31" spans="1:9" s="7" customFormat="1" ht="12.75" customHeight="1">
      <c r="A31" s="10" t="s">
        <v>24</v>
      </c>
      <c r="B31" s="43"/>
      <c r="C31" s="57" t="s">
        <v>25</v>
      </c>
      <c r="D31" s="58"/>
      <c r="E31" s="28"/>
      <c r="F31" s="34"/>
      <c r="G31" s="34"/>
      <c r="I31" s="37" t="s">
        <v>140</v>
      </c>
    </row>
    <row r="32" spans="1:9" s="7" customFormat="1" ht="12.75" customHeight="1">
      <c r="A32" s="10" t="s">
        <v>26</v>
      </c>
      <c r="B32" s="43"/>
      <c r="C32" s="57" t="s">
        <v>27</v>
      </c>
      <c r="D32" s="58"/>
      <c r="E32" s="28"/>
      <c r="F32" s="34"/>
      <c r="G32" s="34"/>
      <c r="I32" s="37" t="s">
        <v>141</v>
      </c>
    </row>
    <row r="33" spans="1:9" s="7" customFormat="1" ht="12.75" customHeight="1">
      <c r="A33" s="10" t="s">
        <v>28</v>
      </c>
      <c r="B33" s="43"/>
      <c r="C33" s="57" t="s">
        <v>29</v>
      </c>
      <c r="D33" s="58"/>
      <c r="E33" s="28"/>
      <c r="F33" s="34">
        <v>74624.96</v>
      </c>
      <c r="G33" s="34">
        <v>79797.68</v>
      </c>
      <c r="I33" s="37" t="s">
        <v>142</v>
      </c>
    </row>
    <row r="34" spans="1:9" s="7" customFormat="1" ht="12.75" customHeight="1">
      <c r="A34" s="10" t="s">
        <v>30</v>
      </c>
      <c r="B34" s="43"/>
      <c r="C34" s="57" t="s">
        <v>31</v>
      </c>
      <c r="D34" s="58"/>
      <c r="E34" s="28"/>
      <c r="F34" s="34"/>
      <c r="G34" s="34"/>
      <c r="I34" s="37" t="s">
        <v>143</v>
      </c>
    </row>
    <row r="35" spans="1:9" s="7" customFormat="1" ht="12.75" customHeight="1">
      <c r="A35" s="10" t="s">
        <v>32</v>
      </c>
      <c r="B35" s="69" t="s">
        <v>33</v>
      </c>
      <c r="C35" s="45"/>
      <c r="D35" s="46"/>
      <c r="E35" s="28"/>
      <c r="F35" s="34">
        <v>49814.31</v>
      </c>
      <c r="G35" s="34">
        <v>57921.78</v>
      </c>
      <c r="I35" s="37" t="s">
        <v>144</v>
      </c>
    </row>
    <row r="36" spans="1:9" s="7" customFormat="1" ht="12.75" customHeight="1">
      <c r="A36" s="10" t="s">
        <v>34</v>
      </c>
      <c r="B36" s="63" t="s">
        <v>117</v>
      </c>
      <c r="C36" s="64"/>
      <c r="D36" s="65"/>
      <c r="E36" s="28"/>
      <c r="F36" s="34">
        <v>8814.05</v>
      </c>
      <c r="G36" s="34">
        <v>10929.24</v>
      </c>
      <c r="I36" s="37" t="s">
        <v>145</v>
      </c>
    </row>
    <row r="37" spans="1:9" s="7" customFormat="1" ht="12.75" customHeight="1">
      <c r="A37" s="10" t="s">
        <v>35</v>
      </c>
      <c r="B37" s="62" t="s">
        <v>126</v>
      </c>
      <c r="C37" s="57"/>
      <c r="D37" s="58"/>
      <c r="E37" s="11"/>
      <c r="F37" s="34"/>
      <c r="G37" s="34"/>
      <c r="I37" s="37" t="s">
        <v>146</v>
      </c>
    </row>
    <row r="38" spans="1:9" s="7" customFormat="1" ht="12.75" customHeight="1">
      <c r="A38" s="11" t="s">
        <v>36</v>
      </c>
      <c r="B38" s="62" t="s">
        <v>37</v>
      </c>
      <c r="C38" s="57"/>
      <c r="D38" s="58"/>
      <c r="E38" s="11"/>
      <c r="F38" s="34"/>
      <c r="G38" s="34"/>
      <c r="I38" s="37" t="s">
        <v>147</v>
      </c>
    </row>
    <row r="39" spans="1:9" s="7" customFormat="1" ht="12.75" customHeight="1">
      <c r="A39" s="11" t="s">
        <v>44</v>
      </c>
      <c r="B39" s="62" t="s">
        <v>45</v>
      </c>
      <c r="C39" s="57"/>
      <c r="D39" s="58"/>
      <c r="E39" s="29"/>
      <c r="F39" s="34"/>
      <c r="G39" s="34"/>
      <c r="I39" s="37" t="s">
        <v>148</v>
      </c>
    </row>
    <row r="40" spans="1:9" s="7" customFormat="1" ht="12.75" customHeight="1">
      <c r="A40" s="1" t="s">
        <v>46</v>
      </c>
      <c r="B40" s="59" t="s">
        <v>47</v>
      </c>
      <c r="C40" s="60"/>
      <c r="D40" s="61"/>
      <c r="E40" s="28"/>
      <c r="F40" s="34"/>
      <c r="G40" s="34"/>
      <c r="I40" s="37" t="s">
        <v>149</v>
      </c>
    </row>
    <row r="41" spans="1:9" s="7" customFormat="1" ht="12.75" customHeight="1">
      <c r="A41" s="3" t="s">
        <v>48</v>
      </c>
      <c r="B41" s="66" t="s">
        <v>49</v>
      </c>
      <c r="C41" s="67"/>
      <c r="D41" s="68"/>
      <c r="E41" s="11"/>
      <c r="F41" s="33">
        <f>SUM(F42,F48,F49,F56,F57)</f>
        <v>217784.83</v>
      </c>
      <c r="G41" s="33">
        <f>SUM(G42,G48,G49,G56,G57)</f>
        <v>142642.75</v>
      </c>
      <c r="I41" s="38"/>
    </row>
    <row r="42" spans="1:9" s="7" customFormat="1" ht="12.75" customHeight="1">
      <c r="A42" s="15" t="s">
        <v>9</v>
      </c>
      <c r="B42" s="63" t="s">
        <v>50</v>
      </c>
      <c r="C42" s="64"/>
      <c r="D42" s="65"/>
      <c r="E42" s="11"/>
      <c r="F42" s="34">
        <f>SUM(F43:F47)</f>
        <v>53693.78</v>
      </c>
      <c r="G42" s="34">
        <f>SUM(G43:G47)</f>
        <v>53387.21</v>
      </c>
      <c r="I42" s="37"/>
    </row>
    <row r="43" spans="1:9" s="7" customFormat="1" ht="12.75" customHeight="1">
      <c r="A43" s="8" t="s">
        <v>10</v>
      </c>
      <c r="B43" s="63" t="s">
        <v>51</v>
      </c>
      <c r="C43" s="64"/>
      <c r="D43" s="65"/>
      <c r="E43" s="28"/>
      <c r="F43" s="34"/>
      <c r="G43" s="34"/>
      <c r="I43" s="37" t="s">
        <v>150</v>
      </c>
    </row>
    <row r="44" spans="1:9" s="7" customFormat="1" ht="12.75" customHeight="1">
      <c r="A44" s="8" t="s">
        <v>12</v>
      </c>
      <c r="B44" s="63" t="s">
        <v>91</v>
      </c>
      <c r="C44" s="64"/>
      <c r="D44" s="65"/>
      <c r="E44" s="28" t="s">
        <v>195</v>
      </c>
      <c r="F44" s="34">
        <v>53693.78</v>
      </c>
      <c r="G44" s="34">
        <v>53387.21</v>
      </c>
      <c r="I44" s="37" t="s">
        <v>151</v>
      </c>
    </row>
    <row r="45" spans="1:9" s="7" customFormat="1" ht="12.75">
      <c r="A45" s="8" t="s">
        <v>13</v>
      </c>
      <c r="B45" s="49"/>
      <c r="C45" s="64" t="s">
        <v>119</v>
      </c>
      <c r="D45" s="65"/>
      <c r="E45" s="28"/>
      <c r="F45" s="34"/>
      <c r="G45" s="34"/>
      <c r="I45" s="37" t="s">
        <v>152</v>
      </c>
    </row>
    <row r="46" spans="1:9" s="7" customFormat="1" ht="12.75">
      <c r="A46" s="8" t="s">
        <v>15</v>
      </c>
      <c r="B46" s="49"/>
      <c r="C46" s="64" t="s">
        <v>124</v>
      </c>
      <c r="D46" s="65"/>
      <c r="E46" s="28"/>
      <c r="F46" s="34"/>
      <c r="G46" s="34"/>
      <c r="I46" s="37" t="s">
        <v>153</v>
      </c>
    </row>
    <row r="47" spans="1:9" s="7" customFormat="1" ht="12.75" customHeight="1">
      <c r="A47" s="8" t="s">
        <v>93</v>
      </c>
      <c r="B47" s="51"/>
      <c r="C47" s="40" t="s">
        <v>104</v>
      </c>
      <c r="D47" s="70"/>
      <c r="E47" s="28"/>
      <c r="F47" s="34"/>
      <c r="G47" s="34"/>
      <c r="I47" s="37" t="s">
        <v>154</v>
      </c>
    </row>
    <row r="48" spans="1:9" s="7" customFormat="1" ht="12.75" customHeight="1">
      <c r="A48" s="15" t="s">
        <v>16</v>
      </c>
      <c r="B48" s="63" t="s">
        <v>110</v>
      </c>
      <c r="C48" s="64"/>
      <c r="D48" s="65"/>
      <c r="E48" s="11"/>
      <c r="F48" s="34"/>
      <c r="G48" s="34"/>
      <c r="I48" s="37" t="s">
        <v>155</v>
      </c>
    </row>
    <row r="49" spans="1:9" s="7" customFormat="1" ht="12.75" customHeight="1">
      <c r="A49" s="15" t="s">
        <v>36</v>
      </c>
      <c r="B49" s="63" t="s">
        <v>98</v>
      </c>
      <c r="C49" s="64"/>
      <c r="D49" s="65"/>
      <c r="E49" s="11"/>
      <c r="F49" s="34">
        <f>SUM(F50:F55)</f>
        <v>163425</v>
      </c>
      <c r="G49" s="34">
        <f>SUM(G50:G55)</f>
        <v>89255.54</v>
      </c>
      <c r="I49" s="37"/>
    </row>
    <row r="50" spans="1:9" s="7" customFormat="1" ht="12.75" customHeight="1">
      <c r="A50" s="8" t="s">
        <v>38</v>
      </c>
      <c r="B50" s="52"/>
      <c r="C50" s="64" t="s">
        <v>83</v>
      </c>
      <c r="D50" s="65"/>
      <c r="E50" s="11"/>
      <c r="F50" s="34"/>
      <c r="G50" s="34"/>
      <c r="I50" s="37" t="s">
        <v>156</v>
      </c>
    </row>
    <row r="51" spans="1:9" s="7" customFormat="1" ht="12.75" customHeight="1">
      <c r="A51" s="25" t="s">
        <v>39</v>
      </c>
      <c r="B51" s="49"/>
      <c r="C51" s="64" t="s">
        <v>52</v>
      </c>
      <c r="D51" s="65"/>
      <c r="E51" s="30"/>
      <c r="F51" s="34"/>
      <c r="G51" s="34"/>
      <c r="I51" s="37" t="s">
        <v>157</v>
      </c>
    </row>
    <row r="52" spans="1:9" s="7" customFormat="1" ht="12.75" customHeight="1">
      <c r="A52" s="8" t="s">
        <v>40</v>
      </c>
      <c r="B52" s="49"/>
      <c r="C52" s="64" t="s">
        <v>53</v>
      </c>
      <c r="D52" s="65"/>
      <c r="E52" s="31"/>
      <c r="F52" s="34"/>
      <c r="G52" s="34"/>
      <c r="I52" s="37" t="s">
        <v>158</v>
      </c>
    </row>
    <row r="53" spans="1:9" s="7" customFormat="1" ht="12.75" customHeight="1">
      <c r="A53" s="8" t="s">
        <v>41</v>
      </c>
      <c r="B53" s="49"/>
      <c r="C53" s="40" t="s">
        <v>90</v>
      </c>
      <c r="D53" s="71"/>
      <c r="E53" s="31"/>
      <c r="F53" s="34"/>
      <c r="G53" s="34"/>
      <c r="I53" s="37" t="s">
        <v>159</v>
      </c>
    </row>
    <row r="54" spans="1:9" s="7" customFormat="1" ht="12.75" customHeight="1">
      <c r="A54" s="8" t="s">
        <v>42</v>
      </c>
      <c r="B54" s="49"/>
      <c r="C54" s="64" t="s">
        <v>84</v>
      </c>
      <c r="D54" s="65"/>
      <c r="E54" s="31"/>
      <c r="F54" s="34">
        <v>163425</v>
      </c>
      <c r="G54" s="34">
        <v>89255.54</v>
      </c>
      <c r="I54" s="37" t="s">
        <v>160</v>
      </c>
    </row>
    <row r="55" spans="1:9" s="7" customFormat="1" ht="12.75" customHeight="1">
      <c r="A55" s="8" t="s">
        <v>43</v>
      </c>
      <c r="B55" s="49"/>
      <c r="C55" s="64" t="s">
        <v>54</v>
      </c>
      <c r="D55" s="65"/>
      <c r="E55" s="11"/>
      <c r="F55" s="34"/>
      <c r="G55" s="34"/>
      <c r="I55" s="37" t="s">
        <v>161</v>
      </c>
    </row>
    <row r="56" spans="1:9" s="7" customFormat="1" ht="12.75" customHeight="1">
      <c r="A56" s="15" t="s">
        <v>44</v>
      </c>
      <c r="B56" s="63" t="s">
        <v>55</v>
      </c>
      <c r="C56" s="64"/>
      <c r="D56" s="65"/>
      <c r="E56" s="31"/>
      <c r="F56" s="34"/>
      <c r="G56" s="34"/>
      <c r="I56" s="37" t="s">
        <v>162</v>
      </c>
    </row>
    <row r="57" spans="1:9" s="7" customFormat="1" ht="12.75" customHeight="1">
      <c r="A57" s="15" t="s">
        <v>56</v>
      </c>
      <c r="B57" s="63" t="s">
        <v>57</v>
      </c>
      <c r="C57" s="64"/>
      <c r="D57" s="65"/>
      <c r="E57" s="11"/>
      <c r="F57" s="34">
        <v>666.05</v>
      </c>
      <c r="G57" s="34"/>
      <c r="I57" s="37" t="s">
        <v>163</v>
      </c>
    </row>
    <row r="58" spans="1:9" s="7" customFormat="1" ht="12.75" customHeight="1">
      <c r="A58" s="11"/>
      <c r="B58" s="62" t="s">
        <v>58</v>
      </c>
      <c r="C58" s="57"/>
      <c r="D58" s="58"/>
      <c r="E58" s="11"/>
      <c r="F58" s="34">
        <f>SUM(F20,F40,F41)</f>
        <v>390947.86</v>
      </c>
      <c r="G58" s="34">
        <f>SUM(G20,G40,G41)</f>
        <v>332420.77999999997</v>
      </c>
      <c r="I58" s="37"/>
    </row>
    <row r="59" spans="1:9" s="7" customFormat="1" ht="12.75" customHeight="1">
      <c r="A59" s="1" t="s">
        <v>59</v>
      </c>
      <c r="B59" s="59" t="s">
        <v>60</v>
      </c>
      <c r="C59" s="60"/>
      <c r="D59" s="61"/>
      <c r="E59" s="11"/>
      <c r="F59" s="33">
        <f>SUM(F60:F63)</f>
        <v>222243</v>
      </c>
      <c r="G59" s="33">
        <f>SUM(G60:G63)</f>
        <v>242406.31</v>
      </c>
      <c r="I59" s="38"/>
    </row>
    <row r="60" spans="1:9" s="7" customFormat="1" ht="12.75" customHeight="1">
      <c r="A60" s="11" t="s">
        <v>9</v>
      </c>
      <c r="B60" s="62" t="s">
        <v>61</v>
      </c>
      <c r="C60" s="57"/>
      <c r="D60" s="58"/>
      <c r="E60" s="11"/>
      <c r="F60" s="34">
        <v>24569.5</v>
      </c>
      <c r="G60" s="34">
        <v>25021.6</v>
      </c>
      <c r="I60" s="37" t="s">
        <v>184</v>
      </c>
    </row>
    <row r="61" spans="1:9" s="7" customFormat="1" ht="12.75" customHeight="1">
      <c r="A61" s="9" t="s">
        <v>16</v>
      </c>
      <c r="B61" s="62" t="s">
        <v>62</v>
      </c>
      <c r="C61" s="57"/>
      <c r="D61" s="58"/>
      <c r="E61" s="9"/>
      <c r="F61" s="34">
        <v>193757.67</v>
      </c>
      <c r="G61" s="34">
        <v>213468.88</v>
      </c>
      <c r="I61" s="37" t="s">
        <v>185</v>
      </c>
    </row>
    <row r="62" spans="1:9" s="7" customFormat="1" ht="12.75" customHeight="1">
      <c r="A62" s="11" t="s">
        <v>36</v>
      </c>
      <c r="B62" s="72" t="s">
        <v>105</v>
      </c>
      <c r="C62" s="73"/>
      <c r="D62" s="74"/>
      <c r="E62" s="11"/>
      <c r="F62" s="34">
        <v>3895.83</v>
      </c>
      <c r="G62" s="34">
        <v>3895.83</v>
      </c>
      <c r="I62" s="37" t="s">
        <v>186</v>
      </c>
    </row>
    <row r="63" spans="1:9" s="7" customFormat="1" ht="12.75" customHeight="1">
      <c r="A63" s="11" t="s">
        <v>96</v>
      </c>
      <c r="B63" s="62" t="s">
        <v>63</v>
      </c>
      <c r="C63" s="57"/>
      <c r="D63" s="58"/>
      <c r="E63" s="11"/>
      <c r="F63" s="34">
        <v>20</v>
      </c>
      <c r="G63" s="34">
        <v>20</v>
      </c>
      <c r="I63" s="37" t="s">
        <v>187</v>
      </c>
    </row>
    <row r="64" spans="1:9" s="7" customFormat="1" ht="12.75" customHeight="1">
      <c r="A64" s="1" t="s">
        <v>64</v>
      </c>
      <c r="B64" s="59" t="s">
        <v>65</v>
      </c>
      <c r="C64" s="60"/>
      <c r="D64" s="61"/>
      <c r="E64" s="11"/>
      <c r="F64" s="33">
        <f>SUM(F65,F69)</f>
        <v>166875.36</v>
      </c>
      <c r="G64" s="33">
        <f>SUM(G65,G69)</f>
        <v>89255.54</v>
      </c>
      <c r="I64" s="38"/>
    </row>
    <row r="65" spans="1:9" s="7" customFormat="1" ht="12.75" customHeight="1">
      <c r="A65" s="11" t="s">
        <v>9</v>
      </c>
      <c r="B65" s="62" t="s">
        <v>66</v>
      </c>
      <c r="C65" s="57"/>
      <c r="D65" s="58"/>
      <c r="E65" s="11"/>
      <c r="F65" s="34">
        <f>SUM(F66:F68)</f>
        <v>0</v>
      </c>
      <c r="G65" s="34">
        <f>SUM(G66:G68)</f>
        <v>0</v>
      </c>
      <c r="I65" s="37"/>
    </row>
    <row r="66" spans="1:9" s="7" customFormat="1" ht="12.75">
      <c r="A66" s="10" t="s">
        <v>10</v>
      </c>
      <c r="B66" s="53"/>
      <c r="C66" s="57" t="s">
        <v>99</v>
      </c>
      <c r="D66" s="58"/>
      <c r="E66" s="31"/>
      <c r="F66" s="34"/>
      <c r="G66" s="34"/>
      <c r="I66" s="37" t="s">
        <v>188</v>
      </c>
    </row>
    <row r="67" spans="1:9" s="7" customFormat="1" ht="12.75" customHeight="1">
      <c r="A67" s="10" t="s">
        <v>12</v>
      </c>
      <c r="B67" s="43"/>
      <c r="C67" s="57" t="s">
        <v>67</v>
      </c>
      <c r="D67" s="58"/>
      <c r="E67" s="11"/>
      <c r="F67" s="34"/>
      <c r="G67" s="34"/>
      <c r="I67" s="37" t="s">
        <v>164</v>
      </c>
    </row>
    <row r="68" spans="1:9" s="7" customFormat="1" ht="12.75" customHeight="1">
      <c r="A68" s="10" t="s">
        <v>103</v>
      </c>
      <c r="B68" s="43"/>
      <c r="C68" s="57" t="s">
        <v>68</v>
      </c>
      <c r="D68" s="58"/>
      <c r="E68" s="29"/>
      <c r="F68" s="34"/>
      <c r="G68" s="34"/>
      <c r="I68" s="37" t="s">
        <v>165</v>
      </c>
    </row>
    <row r="69" spans="1:9" s="16" customFormat="1" ht="12.75" customHeight="1">
      <c r="A69" s="15" t="s">
        <v>16</v>
      </c>
      <c r="B69" s="63" t="s">
        <v>69</v>
      </c>
      <c r="C69" s="64"/>
      <c r="D69" s="65"/>
      <c r="E69" s="15" t="s">
        <v>196</v>
      </c>
      <c r="F69" s="34">
        <f>SUM(F70:F75,F78:F83)</f>
        <v>166875.36</v>
      </c>
      <c r="G69" s="34">
        <f>SUM(G70:G75,G78:G83)</f>
        <v>89255.54</v>
      </c>
      <c r="I69" s="37"/>
    </row>
    <row r="70" spans="1:9" s="7" customFormat="1" ht="12.75" customHeight="1">
      <c r="A70" s="10" t="s">
        <v>18</v>
      </c>
      <c r="B70" s="43"/>
      <c r="C70" s="57" t="s">
        <v>102</v>
      </c>
      <c r="D70" s="58"/>
      <c r="E70" s="11"/>
      <c r="F70" s="34"/>
      <c r="G70" s="34"/>
      <c r="I70" s="37" t="s">
        <v>166</v>
      </c>
    </row>
    <row r="71" spans="1:9" s="7" customFormat="1" ht="12.75" customHeight="1">
      <c r="A71" s="10" t="s">
        <v>20</v>
      </c>
      <c r="B71" s="53"/>
      <c r="C71" s="57" t="s">
        <v>108</v>
      </c>
      <c r="D71" s="58"/>
      <c r="E71" s="31"/>
      <c r="F71" s="34"/>
      <c r="G71" s="34"/>
      <c r="I71" s="37" t="s">
        <v>167</v>
      </c>
    </row>
    <row r="72" spans="1:9" s="7" customFormat="1" ht="12.75">
      <c r="A72" s="10" t="s">
        <v>22</v>
      </c>
      <c r="B72" s="53"/>
      <c r="C72" s="57" t="s">
        <v>100</v>
      </c>
      <c r="D72" s="58"/>
      <c r="E72" s="31"/>
      <c r="F72" s="34"/>
      <c r="G72" s="34"/>
      <c r="I72" s="37" t="s">
        <v>168</v>
      </c>
    </row>
    <row r="73" spans="1:9" s="7" customFormat="1" ht="12.75">
      <c r="A73" s="23" t="s">
        <v>24</v>
      </c>
      <c r="B73" s="52"/>
      <c r="C73" s="64" t="s">
        <v>85</v>
      </c>
      <c r="D73" s="65"/>
      <c r="E73" s="31"/>
      <c r="F73" s="34"/>
      <c r="G73" s="34"/>
      <c r="I73" s="37" t="s">
        <v>169</v>
      </c>
    </row>
    <row r="74" spans="1:9" s="7" customFormat="1" ht="12.75">
      <c r="A74" s="11" t="s">
        <v>26</v>
      </c>
      <c r="B74" s="44"/>
      <c r="C74" s="57" t="s">
        <v>86</v>
      </c>
      <c r="D74" s="58"/>
      <c r="E74" s="32"/>
      <c r="F74" s="34"/>
      <c r="G74" s="34"/>
      <c r="I74" s="37" t="s">
        <v>170</v>
      </c>
    </row>
    <row r="75" spans="1:9" s="7" customFormat="1" ht="12.75" customHeight="1">
      <c r="A75" s="26" t="s">
        <v>28</v>
      </c>
      <c r="B75" s="54"/>
      <c r="C75" s="64" t="s">
        <v>101</v>
      </c>
      <c r="D75" s="65"/>
      <c r="E75" s="11"/>
      <c r="F75" s="34">
        <f>SUM(F76,F77)</f>
        <v>18024.42</v>
      </c>
      <c r="G75" s="34">
        <f>SUM(G76,G77)</f>
        <v>0</v>
      </c>
      <c r="I75" s="37"/>
    </row>
    <row r="76" spans="1:9" s="7" customFormat="1" ht="12.75" customHeight="1">
      <c r="A76" s="8" t="s">
        <v>129</v>
      </c>
      <c r="B76" s="49"/>
      <c r="C76" s="50"/>
      <c r="D76" s="41" t="s">
        <v>70</v>
      </c>
      <c r="E76" s="31"/>
      <c r="F76" s="34"/>
      <c r="G76" s="34"/>
      <c r="I76" s="37" t="s">
        <v>171</v>
      </c>
    </row>
    <row r="77" spans="1:9" s="7" customFormat="1" ht="12.75" customHeight="1">
      <c r="A77" s="8" t="s">
        <v>130</v>
      </c>
      <c r="B77" s="49"/>
      <c r="C77" s="50"/>
      <c r="D77" s="41" t="s">
        <v>71</v>
      </c>
      <c r="E77" s="28"/>
      <c r="F77" s="34">
        <v>18024.42</v>
      </c>
      <c r="G77" s="34"/>
      <c r="I77" s="37" t="s">
        <v>172</v>
      </c>
    </row>
    <row r="78" spans="1:9" s="7" customFormat="1" ht="12.75" customHeight="1">
      <c r="A78" s="8" t="s">
        <v>30</v>
      </c>
      <c r="B78" s="55"/>
      <c r="C78" s="64" t="s">
        <v>72</v>
      </c>
      <c r="D78" s="65"/>
      <c r="E78" s="28"/>
      <c r="F78" s="34"/>
      <c r="G78" s="34"/>
      <c r="I78" s="37" t="s">
        <v>173</v>
      </c>
    </row>
    <row r="79" spans="1:9" s="7" customFormat="1" ht="12.75" customHeight="1">
      <c r="A79" s="8" t="s">
        <v>32</v>
      </c>
      <c r="B79" s="56"/>
      <c r="C79" s="64" t="s">
        <v>112</v>
      </c>
      <c r="D79" s="65"/>
      <c r="E79" s="31"/>
      <c r="F79" s="34"/>
      <c r="G79" s="34"/>
      <c r="I79" s="37" t="s">
        <v>174</v>
      </c>
    </row>
    <row r="80" spans="1:9" s="7" customFormat="1" ht="12.75" customHeight="1">
      <c r="A80" s="8" t="s">
        <v>34</v>
      </c>
      <c r="B80" s="43"/>
      <c r="C80" s="57" t="s">
        <v>73</v>
      </c>
      <c r="D80" s="58"/>
      <c r="E80" s="31"/>
      <c r="F80" s="34">
        <v>3519.39</v>
      </c>
      <c r="G80" s="34"/>
      <c r="I80" s="37" t="s">
        <v>175</v>
      </c>
    </row>
    <row r="81" spans="1:9" s="7" customFormat="1" ht="12.75" customHeight="1">
      <c r="A81" s="8" t="s">
        <v>35</v>
      </c>
      <c r="B81" s="43"/>
      <c r="C81" s="57" t="s">
        <v>74</v>
      </c>
      <c r="D81" s="58"/>
      <c r="E81" s="31"/>
      <c r="F81" s="34">
        <v>56076.01</v>
      </c>
      <c r="G81" s="34"/>
      <c r="I81" s="37" t="s">
        <v>176</v>
      </c>
    </row>
    <row r="82" spans="1:9" s="7" customFormat="1" ht="12.75" customHeight="1">
      <c r="A82" s="10" t="s">
        <v>128</v>
      </c>
      <c r="B82" s="49"/>
      <c r="C82" s="64" t="s">
        <v>92</v>
      </c>
      <c r="D82" s="65"/>
      <c r="E82" s="31"/>
      <c r="F82" s="34">
        <v>89255.54</v>
      </c>
      <c r="G82" s="34">
        <v>89255.54</v>
      </c>
      <c r="I82" s="37" t="s">
        <v>177</v>
      </c>
    </row>
    <row r="83" spans="1:9" s="7" customFormat="1" ht="12.75" customHeight="1">
      <c r="A83" s="10" t="s">
        <v>131</v>
      </c>
      <c r="B83" s="43"/>
      <c r="C83" s="57" t="s">
        <v>75</v>
      </c>
      <c r="D83" s="58"/>
      <c r="E83" s="29"/>
      <c r="F83" s="34"/>
      <c r="G83" s="34"/>
      <c r="I83" s="37" t="s">
        <v>178</v>
      </c>
    </row>
    <row r="84" spans="1:9" s="7" customFormat="1" ht="12.75" customHeight="1">
      <c r="A84" s="1" t="s">
        <v>76</v>
      </c>
      <c r="B84" s="59" t="s">
        <v>77</v>
      </c>
      <c r="C84" s="60"/>
      <c r="D84" s="61"/>
      <c r="E84" s="29"/>
      <c r="F84" s="33">
        <f>SUM(F85,F86,F89,F90)</f>
        <v>1829.500000000036</v>
      </c>
      <c r="G84" s="33">
        <f>SUM(G85,G86,G89,G90)</f>
        <v>758.9300000006333</v>
      </c>
      <c r="I84" s="38"/>
    </row>
    <row r="85" spans="1:9" s="7" customFormat="1" ht="12.75" customHeight="1">
      <c r="A85" s="11" t="s">
        <v>9</v>
      </c>
      <c r="B85" s="62" t="s">
        <v>87</v>
      </c>
      <c r="C85" s="57"/>
      <c r="D85" s="58"/>
      <c r="E85" s="29"/>
      <c r="F85" s="34"/>
      <c r="G85" s="34"/>
      <c r="I85" s="37" t="s">
        <v>179</v>
      </c>
    </row>
    <row r="86" spans="1:9" s="7" customFormat="1" ht="12.75" customHeight="1">
      <c r="A86" s="11" t="s">
        <v>16</v>
      </c>
      <c r="B86" s="62" t="s">
        <v>78</v>
      </c>
      <c r="C86" s="57"/>
      <c r="D86" s="58"/>
      <c r="E86" s="11"/>
      <c r="F86" s="34">
        <f>SUM(F87,F88)</f>
        <v>0</v>
      </c>
      <c r="G86" s="34">
        <f>SUM(G87,G88)</f>
        <v>0</v>
      </c>
      <c r="I86" s="37"/>
    </row>
    <row r="87" spans="1:9" s="7" customFormat="1" ht="12.75" customHeight="1">
      <c r="A87" s="10" t="s">
        <v>18</v>
      </c>
      <c r="B87" s="43"/>
      <c r="C87" s="57" t="s">
        <v>79</v>
      </c>
      <c r="D87" s="58"/>
      <c r="E87" s="11"/>
      <c r="F87" s="34"/>
      <c r="G87" s="34"/>
      <c r="I87" s="37" t="s">
        <v>180</v>
      </c>
    </row>
    <row r="88" spans="1:9" s="7" customFormat="1" ht="12.75" customHeight="1">
      <c r="A88" s="10" t="s">
        <v>20</v>
      </c>
      <c r="B88" s="43"/>
      <c r="C88" s="57" t="s">
        <v>80</v>
      </c>
      <c r="D88" s="58"/>
      <c r="E88" s="11"/>
      <c r="F88" s="34"/>
      <c r="G88" s="34"/>
      <c r="I88" s="37" t="s">
        <v>181</v>
      </c>
    </row>
    <row r="89" spans="1:9" s="7" customFormat="1" ht="12.75" customHeight="1">
      <c r="A89" s="15" t="s">
        <v>36</v>
      </c>
      <c r="B89" s="63" t="s">
        <v>109</v>
      </c>
      <c r="C89" s="64"/>
      <c r="D89" s="65"/>
      <c r="E89" s="11"/>
      <c r="F89" s="34"/>
      <c r="G89" s="34"/>
      <c r="I89" s="37" t="s">
        <v>182</v>
      </c>
    </row>
    <row r="90" spans="1:9" s="7" customFormat="1" ht="12.75" customHeight="1">
      <c r="A90" s="9" t="s">
        <v>44</v>
      </c>
      <c r="B90" s="62" t="s">
        <v>81</v>
      </c>
      <c r="C90" s="57"/>
      <c r="D90" s="58"/>
      <c r="E90" s="11"/>
      <c r="F90" s="34">
        <f>SUM(F91,F92)</f>
        <v>1829.500000000036</v>
      </c>
      <c r="G90" s="34">
        <f>SUM(G91,G92)</f>
        <v>758.9300000006333</v>
      </c>
      <c r="I90" s="37"/>
    </row>
    <row r="91" spans="1:9" s="7" customFormat="1" ht="12.75" customHeight="1">
      <c r="A91" s="10" t="s">
        <v>120</v>
      </c>
      <c r="B91" s="42"/>
      <c r="C91" s="57" t="s">
        <v>106</v>
      </c>
      <c r="D91" s="58"/>
      <c r="E91" s="28" t="s">
        <v>196</v>
      </c>
      <c r="F91" s="34">
        <v>1070.570000000036</v>
      </c>
      <c r="G91" s="34">
        <v>758.9300000006333</v>
      </c>
      <c r="I91" s="37" t="s">
        <v>183</v>
      </c>
    </row>
    <row r="92" spans="1:9" s="7" customFormat="1" ht="12.75" customHeight="1">
      <c r="A92" s="10" t="s">
        <v>121</v>
      </c>
      <c r="B92" s="42"/>
      <c r="C92" s="57" t="s">
        <v>107</v>
      </c>
      <c r="D92" s="58"/>
      <c r="E92" s="28"/>
      <c r="F92" s="34">
        <v>758.93</v>
      </c>
      <c r="G92" s="34"/>
      <c r="I92" s="37" t="s">
        <v>189</v>
      </c>
    </row>
    <row r="93" spans="1:9" s="7" customFormat="1" ht="12.75" customHeight="1">
      <c r="A93" s="1" t="s">
        <v>88</v>
      </c>
      <c r="B93" s="59" t="s">
        <v>89</v>
      </c>
      <c r="C93" s="60"/>
      <c r="D93" s="61"/>
      <c r="E93" s="28"/>
      <c r="F93" s="33"/>
      <c r="G93" s="33"/>
      <c r="I93" s="38"/>
    </row>
    <row r="94" spans="1:9" s="7" customFormat="1" ht="25.5" customHeight="1">
      <c r="A94" s="1"/>
      <c r="B94" s="75" t="s">
        <v>122</v>
      </c>
      <c r="C94" s="76"/>
      <c r="D94" s="71"/>
      <c r="E94" s="11"/>
      <c r="F94" s="35">
        <f>SUM(F59,F64,F84,F93)</f>
        <v>390947.86000000004</v>
      </c>
      <c r="G94" s="35">
        <f>SUM(G59,G64,G84,G93)</f>
        <v>332420.7800000006</v>
      </c>
      <c r="I94" s="39"/>
    </row>
    <row r="95" spans="1:7" s="7" customFormat="1" ht="12.75">
      <c r="A95" s="13"/>
      <c r="B95" s="12"/>
      <c r="C95" s="12"/>
      <c r="D95" s="12"/>
      <c r="E95" s="12"/>
      <c r="F95" s="14"/>
      <c r="G95" s="14"/>
    </row>
    <row r="96" spans="1:7" s="7" customFormat="1" ht="12.75" customHeight="1">
      <c r="A96" s="77" t="s">
        <v>192</v>
      </c>
      <c r="B96" s="77"/>
      <c r="C96" s="77"/>
      <c r="D96" s="77"/>
      <c r="E96" s="77"/>
      <c r="F96" s="47" t="s">
        <v>193</v>
      </c>
      <c r="G96" s="47"/>
    </row>
    <row r="97" spans="1:7" s="7" customFormat="1" ht="12.75">
      <c r="A97" s="48" t="s">
        <v>125</v>
      </c>
      <c r="B97" s="48"/>
      <c r="C97" s="48"/>
      <c r="D97" s="48"/>
      <c r="E97" s="48"/>
      <c r="F97" s="48" t="s">
        <v>113</v>
      </c>
      <c r="G97" s="48"/>
    </row>
    <row r="98" spans="1:7" s="7" customFormat="1" ht="12.75">
      <c r="A98" s="19"/>
      <c r="B98" s="19"/>
      <c r="C98" s="19"/>
      <c r="D98" s="19"/>
      <c r="E98" s="20"/>
      <c r="F98" s="5"/>
      <c r="G98" s="5"/>
    </row>
    <row r="99" spans="1:7" s="7" customFormat="1" ht="12.75">
      <c r="A99" s="19"/>
      <c r="B99" s="19"/>
      <c r="C99" s="19"/>
      <c r="D99" s="19"/>
      <c r="E99" s="20"/>
      <c r="F99" s="5"/>
      <c r="G99" s="5"/>
    </row>
    <row r="100" spans="5:8" s="7" customFormat="1" ht="12.75" customHeight="1">
      <c r="E100" s="14"/>
      <c r="H100" s="36"/>
    </row>
  </sheetData>
  <mergeCells count="91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  <mergeCell ref="B49:D49"/>
    <mergeCell ref="C50:D50"/>
    <mergeCell ref="B22:D22"/>
    <mergeCell ref="B23:D23"/>
    <mergeCell ref="B24:D24"/>
    <mergeCell ref="B27:D27"/>
    <mergeCell ref="C25:D25"/>
    <mergeCell ref="C26:D26"/>
    <mergeCell ref="C28:D28"/>
    <mergeCell ref="C29:D29"/>
    <mergeCell ref="C30:D30"/>
    <mergeCell ref="C31:D31"/>
    <mergeCell ref="C32:D32"/>
    <mergeCell ref="C33:D33"/>
    <mergeCell ref="C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C45:D45"/>
    <mergeCell ref="C46:D46"/>
    <mergeCell ref="B48:D48"/>
    <mergeCell ref="C51:D51"/>
    <mergeCell ref="C52:D52"/>
    <mergeCell ref="C54:D54"/>
    <mergeCell ref="C55:D55"/>
    <mergeCell ref="B56:D56"/>
    <mergeCell ref="B57:D57"/>
    <mergeCell ref="B58:D58"/>
    <mergeCell ref="B59:D59"/>
    <mergeCell ref="B60:D60"/>
    <mergeCell ref="B61:D61"/>
    <mergeCell ref="B63:D63"/>
    <mergeCell ref="B64:D64"/>
    <mergeCell ref="B65:D65"/>
    <mergeCell ref="C66:D66"/>
    <mergeCell ref="C67:D67"/>
    <mergeCell ref="C68:D68"/>
    <mergeCell ref="B69:D69"/>
    <mergeCell ref="C70:D70"/>
    <mergeCell ref="C71:D71"/>
    <mergeCell ref="C72:D72"/>
    <mergeCell ref="C73:D73"/>
    <mergeCell ref="C74:D74"/>
    <mergeCell ref="C75:D75"/>
    <mergeCell ref="C78:D78"/>
    <mergeCell ref="B84:D84"/>
    <mergeCell ref="B85:D85"/>
    <mergeCell ref="B86:D86"/>
    <mergeCell ref="C79:D79"/>
    <mergeCell ref="C80:D80"/>
    <mergeCell ref="C81:D81"/>
    <mergeCell ref="C82:D82"/>
    <mergeCell ref="C91:D91"/>
    <mergeCell ref="C92:D92"/>
    <mergeCell ref="B93:D93"/>
    <mergeCell ref="B20:D20"/>
    <mergeCell ref="B21:D21"/>
    <mergeCell ref="C87:D87"/>
    <mergeCell ref="C88:D88"/>
    <mergeCell ref="B89:D89"/>
    <mergeCell ref="B90:D90"/>
    <mergeCell ref="C83:D8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Mokytojas</cp:lastModifiedBy>
  <cp:lastPrinted>2012-04-16T06:59:40Z</cp:lastPrinted>
  <dcterms:created xsi:type="dcterms:W3CDTF">2009-07-20T14:30:53Z</dcterms:created>
  <dcterms:modified xsi:type="dcterms:W3CDTF">2012-08-21T07:44:55Z</dcterms:modified>
  <cp:category/>
  <cp:version/>
  <cp:contentType/>
  <cp:contentStatus/>
</cp:coreProperties>
</file>