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81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<sst xmlns="http://schemas.openxmlformats.org/spreadsheetml/2006/main" count="234" uniqueCount="197">
  <si>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</si>
  <si>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</si>
  <si>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</si>
  <si>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</si>
  <si>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</si>
  <si>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</si>
  <si>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</si>
  <si>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</si>
  <si>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</si>
  <si>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</si>
  <si>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</si>
  <si>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</si>
  <si>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</si>
  <si>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</si>
  <si>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</si>
  <si>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</si>
  <si>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</si>
  <si>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</si>
  <si>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</si>
  <si>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</si>
  <si>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</si>
  <si>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</si>
  <si>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</si>
  <si>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</si>
  <si>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</si>
  <si>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</si>
  <si>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</si>
  <si>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</si>
  <si>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</si>
  <si>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</si>
  <si>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</si>
  <si>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</si>
  <si>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</si>
  <si>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</si>
  <si>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</si>
  <si>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</si>
  <si>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</si>
  <si>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</si>
  <si>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</si>
  <si>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</si>
  <si>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</si>
  <si>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</si>
  <si>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</si>
  <si>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</si>
  <si>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</si>
  <si>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</si>
  <si>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</si>
  <si>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</si>
  <si>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</si>
  <si>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</si>
  <si>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</si>
  <si>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</si>
  <si>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</si>
  <si>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</si>
  <si>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</si>
  <si>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</si>
  <si>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</si>
  <si>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</si>
  <si>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</si>
  <si>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</si>
  <si>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</si>
  <si>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</si>
  <si>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</si>
  <si>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</si>
  <si>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</si>
  <si>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</si>
  <si>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</si>
  <si>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</si>
  <si>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</si>
  <si>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</si>
  <si>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</si>
  <si>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</si>
  <si>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</si>
  <si>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</si>
  <si>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</si>
  <si>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</si>
  <si>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</si>
  <si>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</si>
  <si>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</si>
  <si>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</si>
  <si>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</si>
  <si>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</si>
  <si>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</si>
  <si>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</si>
  <si>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</si>
  <si>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</si>
  <si>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</si>
  <si>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</si>
  <si>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</si>
  <si>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</si>
  <si>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</si>
  <si>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</si>
  <si>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</si>
  <si>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</si>
  <si>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</si>
  <si>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</si>
  <si>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</si>
  <si>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</si>
  <si>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</si>
  <si>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</si>
  <si>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</si>
  <si>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</si>
  <si>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</si>
  <si>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</si>
  <si>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</si>
  <si>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</si>
  <si>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</si>
  <si>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</si>
  <si>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</si>
  <si>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</si>
  <si>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</si>
  <si>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</si>
  <si>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</si>
  <si>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</si>
  <si>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</si>
  <si>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</si>
  <si>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</si>
  <si>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</si>
  <si>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</si>
  <si>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</si>
  <si>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</si>
  <si>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</si>
  <si>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</si>
  <si>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</si>
  <si>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</si>
  <si>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</si>
  <si>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</si>
  <si>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</si>
  <si>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</si>
  <si>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</si>
  <si>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</si>
  <si>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</si>
  <si>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</si>
  <si>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</si>
  <si>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</si>
  <si>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</si>
  <si>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</si>
  <si>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</si>
  <si>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</si>
  <si>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</si>
  <si>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</si>
  <si>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</si>
  <si>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</si>
  <si>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</si>
  <si>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</si>
  <si>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</si>
  <si>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</si>
  <si>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</si>
  <si>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</si>
  <si>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</si>
  <si>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</si>
  <si>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</si>
  <si>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</si>
  <si>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</si>
  <si>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</si>
  <si>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</si>
  <si>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</si>
  <si>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</si>
  <si>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</si>
  <si>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</si>
  <si>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</si>
  <si>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</si>
  <si>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</si>
  <si>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</si>
  <si>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</si>
  <si>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</si>
  <si>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</si>
  <si>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</si>
  <si>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</si>
  <si>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</si>
  <si>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</si>
  <si>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</si>
  <si>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</si>
  <si>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</si>
  <si>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</si>
  <si>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</si>
  <si>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</si>
  <si>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</si>
  <si>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</si>
  <si>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</si>
  <si>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</si>
  <si>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</si>
  <si>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</si>
  <si>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</si>
  <si>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</si>
  <si>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</si>
  <si>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</si>
  <si>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</si>
  <si>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</si>
  <si>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</si>
  <si>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Trakų raj. Paluknio "Medeinos" vidurinė mokykla</t>
  </si>
  <si>
    <t>PAGAL 2013M.kovo 31D. DUOMENIS</t>
  </si>
  <si>
    <t>2013-04-12 Nr.53</t>
  </si>
  <si>
    <t>Direktorius</t>
  </si>
  <si>
    <t>Vytautas Gustas</t>
  </si>
  <si>
    <t>2p.</t>
  </si>
  <si>
    <t>3p.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</si>
</sst>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60">
      <selection activeCell="E68" sqref="E6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8" t="s">
        <v>95</v>
      </c>
      <c r="F2" s="119"/>
      <c r="G2" s="119"/>
    </row>
    <row r="3" spans="5:7" ht="12.75">
      <c r="E3" s="120" t="s">
        <v>114</v>
      </c>
      <c r="F3" s="121"/>
      <c r="G3" s="121"/>
    </row>
    <row r="5" spans="1:7" ht="12.75">
      <c r="A5" s="94" t="s">
        <v>94</v>
      </c>
      <c r="B5" s="95"/>
      <c r="C5" s="95"/>
      <c r="D5" s="95"/>
      <c r="E5" s="95"/>
      <c r="F5" s="110"/>
      <c r="G5" s="110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2" t="s">
        <v>190</v>
      </c>
      <c r="B7" s="123"/>
      <c r="C7" s="123"/>
      <c r="D7" s="123"/>
      <c r="E7" s="123"/>
      <c r="F7" s="124"/>
      <c r="G7" s="124"/>
    </row>
    <row r="8" spans="1:7" ht="12.75">
      <c r="A8" s="98" t="s">
        <v>115</v>
      </c>
      <c r="B8" s="97"/>
      <c r="C8" s="97"/>
      <c r="D8" s="97"/>
      <c r="E8" s="97"/>
      <c r="F8" s="110"/>
      <c r="G8" s="110"/>
    </row>
    <row r="9" spans="1:7" ht="12.75" customHeight="1">
      <c r="A9" s="98" t="s">
        <v>111</v>
      </c>
      <c r="B9" s="97"/>
      <c r="C9" s="97"/>
      <c r="D9" s="97"/>
      <c r="E9" s="97"/>
      <c r="F9" s="110"/>
      <c r="G9" s="110"/>
    </row>
    <row r="10" spans="1:7" ht="12.75">
      <c r="A10" s="112" t="s">
        <v>116</v>
      </c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1"/>
      <c r="B12" s="110"/>
      <c r="C12" s="110"/>
      <c r="D12" s="110"/>
      <c r="E12" s="110"/>
    </row>
    <row r="13" spans="1:7" ht="12.75">
      <c r="A13" s="94" t="s">
        <v>0</v>
      </c>
      <c r="B13" s="95"/>
      <c r="C13" s="95"/>
      <c r="D13" s="95"/>
      <c r="E13" s="95"/>
      <c r="F13" s="96"/>
      <c r="G13" s="96"/>
    </row>
    <row r="14" spans="1:7" ht="12.75">
      <c r="A14" s="94" t="s">
        <v>191</v>
      </c>
      <c r="B14" s="95"/>
      <c r="C14" s="95"/>
      <c r="D14" s="95"/>
      <c r="E14" s="95"/>
      <c r="F14" s="96"/>
      <c r="G14" s="96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8" t="s">
        <v>192</v>
      </c>
      <c r="B16" s="115"/>
      <c r="C16" s="115"/>
      <c r="D16" s="115"/>
      <c r="E16" s="115"/>
      <c r="F16" s="116"/>
      <c r="G16" s="116"/>
    </row>
    <row r="17" spans="1:7" ht="12.75">
      <c r="A17" s="98" t="s">
        <v>1</v>
      </c>
      <c r="B17" s="98"/>
      <c r="C17" s="98"/>
      <c r="D17" s="98"/>
      <c r="E17" s="98"/>
      <c r="F17" s="116"/>
      <c r="G17" s="116"/>
    </row>
    <row r="18" spans="1:7" ht="12.75" customHeight="1">
      <c r="A18" s="8"/>
      <c r="B18" s="9"/>
      <c r="C18" s="9"/>
      <c r="D18" s="117" t="s">
        <v>127</v>
      </c>
      <c r="E18" s="117"/>
      <c r="F18" s="117"/>
      <c r="G18" s="117"/>
    </row>
    <row r="19" spans="1:9" ht="67.5" customHeight="1">
      <c r="A19" s="3" t="s">
        <v>2</v>
      </c>
      <c r="B19" s="107" t="s">
        <v>3</v>
      </c>
      <c r="C19" s="108"/>
      <c r="D19" s="109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165772.86</v>
      </c>
      <c r="G20" s="87">
        <f>SUM(G21,G27,G38,G39)</f>
        <v>176572.08000000002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35118.6</v>
      </c>
      <c r="G21" s="88">
        <f>SUM(G22:G26)</f>
        <v>36297.119999999995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>
        <v>118.7</v>
      </c>
      <c r="G23" s="88">
        <v>297.2</v>
      </c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34999.9</v>
      </c>
      <c r="G24" s="88">
        <v>35999.92</v>
      </c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130654.26</v>
      </c>
      <c r="G27" s="88">
        <f>SUM(G28:G37)</f>
        <v>140274.96000000002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53934.08</v>
      </c>
      <c r="G33" s="88">
        <v>59106.8</v>
      </c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 t="s">
        <v>195</v>
      </c>
      <c r="F35" s="88">
        <v>70029.15</v>
      </c>
      <c r="G35" s="88">
        <v>74009.49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 t="s">
        <v>195</v>
      </c>
      <c r="F36" s="88">
        <v>6691.03</v>
      </c>
      <c r="G36" s="88">
        <v>7158.67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223362.08000000002</v>
      </c>
      <c r="G41" s="87">
        <f>SUM(G42,G48,G49,G56,G57)</f>
        <v>145474.5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70793.16</v>
      </c>
      <c r="G42" s="88">
        <f>SUM(G43:G47)</f>
        <v>69345.43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70793.16</v>
      </c>
      <c r="G44" s="88">
        <v>69345.43</v>
      </c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99" t="s">
        <v>104</v>
      </c>
      <c r="D47" s="100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146476.45</v>
      </c>
      <c r="G49" s="88">
        <f>SUM(G50:G55)</f>
        <v>69891.4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99" t="s">
        <v>90</v>
      </c>
      <c r="D53" s="100"/>
      <c r="E53" s="85"/>
      <c r="F53" s="88"/>
      <c r="G53" s="88"/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146476.45</v>
      </c>
      <c r="G54" s="88">
        <v>69891.4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 t="s">
        <v>196</v>
      </c>
      <c r="F57" s="88">
        <v>6092.47</v>
      </c>
      <c r="G57" s="88">
        <v>6237.67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389134.94</v>
      </c>
      <c r="G58" s="88">
        <f>SUM(G20,G40,G41)</f>
        <v>322046.58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213926.86000000002</v>
      </c>
      <c r="G59" s="87">
        <f>SUM(G60:G63)</f>
        <v>226140.72999999986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24274.76</v>
      </c>
      <c r="G60" s="88">
        <v>24887.12999999989</v>
      </c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179326</v>
      </c>
      <c r="G61" s="88">
        <v>190109.86</v>
      </c>
      <c r="I61" s="91" t="s">
        <v>185</v>
      </c>
    </row>
    <row r="62" spans="1:9" s="12" customFormat="1" ht="12.75" customHeight="1">
      <c r="A62" s="30" t="s">
        <v>36</v>
      </c>
      <c r="B62" s="101" t="s">
        <v>105</v>
      </c>
      <c r="C62" s="102"/>
      <c r="D62" s="103"/>
      <c r="E62" s="30"/>
      <c r="F62" s="88">
        <v>8198.07</v>
      </c>
      <c r="G62" s="88">
        <v>9015.71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2128.03</v>
      </c>
      <c r="G63" s="88">
        <v>2128.03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174182.83</v>
      </c>
      <c r="G64" s="87">
        <f>SUM(G65,G69)</f>
        <v>94891.4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174182.83</v>
      </c>
      <c r="G69" s="88">
        <f>SUM(G70:G75,G78:G83)</f>
        <v>94891.4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30" t="s">
        <v>196</v>
      </c>
      <c r="F72" s="88">
        <v>25000</v>
      </c>
      <c r="G72" s="88">
        <v>25000</v>
      </c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18803.62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>
        <v>18803.62</v>
      </c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2791.82</v>
      </c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57695.99</v>
      </c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30" t="s">
        <v>196</v>
      </c>
      <c r="F82" s="88">
        <v>69891.4</v>
      </c>
      <c r="G82" s="88">
        <v>69891.4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1025.2500000000466</v>
      </c>
      <c r="G84" s="87">
        <f>SUM(G85,G86,G89,G90)</f>
        <v>1014.45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1025.2500000000466</v>
      </c>
      <c r="G90" s="88">
        <f>SUM(G91,G92)</f>
        <v>1014.45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 t="s">
        <v>196</v>
      </c>
      <c r="F91" s="88">
        <v>10.800000000046566</v>
      </c>
      <c r="G91" s="88">
        <v>1014.45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1014.45</v>
      </c>
      <c r="G92" s="88"/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4" t="s">
        <v>122</v>
      </c>
      <c r="C94" s="105"/>
      <c r="D94" s="100"/>
      <c r="E94" s="30"/>
      <c r="F94" s="89">
        <f>SUM(F59,F64,F84,F93)</f>
        <v>389134.94000000006</v>
      </c>
      <c r="G94" s="89">
        <f>SUM(G59,G64,G84,G93)</f>
        <v>322046.5799999999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6" t="s">
        <v>193</v>
      </c>
      <c r="B96" s="106"/>
      <c r="C96" s="106"/>
      <c r="D96" s="106"/>
      <c r="E96" s="106"/>
      <c r="F96" s="97" t="s">
        <v>194</v>
      </c>
      <c r="G96" s="97"/>
    </row>
    <row r="97" spans="1:7" s="12" customFormat="1" ht="12.75">
      <c r="A97" s="98" t="s">
        <v>125</v>
      </c>
      <c r="B97" s="98"/>
      <c r="C97" s="98"/>
      <c r="D97" s="98"/>
      <c r="E97" s="98"/>
      <c r="F97" s="98" t="s">
        <v>113</v>
      </c>
      <c r="G97" s="98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2013-04-12T07:53:56Z</cp:lastPrinted>
  <dcterms:created xsi:type="dcterms:W3CDTF">2009-07-20T14:30:53Z</dcterms:created>
  <dcterms:modified xsi:type="dcterms:W3CDTF">2013-04-19T09:18:21Z</dcterms:modified>
  <cp:category/>
  <cp:version/>
  <cp:contentType/>
  <cp:contentStatus/>
</cp:coreProperties>
</file>